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M:\2. PROGRAMOS\3.3 VPP\3.4.1. Metodinės medžiagos\18. Nauju metodiku projektai\Mokyklų PPP programa\"/>
    </mc:Choice>
  </mc:AlternateContent>
  <xr:revisionPtr revIDLastSave="0" documentId="13_ncr:1_{9234872C-AA35-4B15-941E-4EC5FF034F75}" xr6:coauthVersionLast="47" xr6:coauthVersionMax="47" xr10:uidLastSave="{00000000-0000-0000-0000-000000000000}"/>
  <bookViews>
    <workbookView xWindow="31200" yWindow="2025" windowWidth="21600" windowHeight="11250" tabRatio="602" xr2:uid="{00000000-000D-0000-FFFF-FFFF00000000}"/>
  </bookViews>
  <sheets>
    <sheet name="Turinys" sheetId="16" r:id="rId1"/>
    <sheet name="I.Prielaidu sarasas" sheetId="13" r:id="rId2"/>
    <sheet name="II.Neapibrėžtieji įsipareigojim" sheetId="20" r:id="rId3"/>
    <sheet name="III. NĮ VPSP projektai" sheetId="14" r:id="rId4"/>
    <sheet name="IV.Savivaldybės rezervai" sheetId="18" r:id="rId5"/>
    <sheet name="V.Garantijų sumos" sheetId="19" r:id="rId6"/>
    <sheet name="VI. Pridet.vertes lentele" sheetId="21" r:id="rId7"/>
    <sheet name="Rezultatai" sheetId="10" r:id="rId8"/>
    <sheet name="3 priedas" sheetId="23" r:id="rId9"/>
    <sheet name="Papildoma info" sheetId="24" r:id="rId10"/>
  </sheets>
  <definedNames>
    <definedName name="_xlnm._FilterDatabase" localSheetId="7" hidden="1">Rezultatai!$B$3:$B$38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3" l="1"/>
  <c r="E6" i="13"/>
  <c r="C6" i="13" s="1"/>
  <c r="C4" i="13"/>
  <c r="C5" i="13"/>
  <c r="C7" i="13"/>
  <c r="C3" i="13"/>
  <c r="C10" i="13" s="1"/>
  <c r="D23" i="23"/>
  <c r="E23" i="23"/>
  <c r="F23" i="23"/>
  <c r="G23" i="23"/>
  <c r="H23" i="23"/>
  <c r="I23" i="23"/>
  <c r="J23" i="23"/>
  <c r="K23" i="23"/>
  <c r="L23" i="23"/>
  <c r="M23" i="23"/>
  <c r="N23" i="23"/>
  <c r="O23" i="23"/>
  <c r="P23" i="23"/>
  <c r="Q23" i="23"/>
  <c r="R23" i="23"/>
  <c r="S23" i="23"/>
  <c r="C23" i="23"/>
  <c r="F46" i="13"/>
  <c r="G46" i="13"/>
  <c r="H46" i="13"/>
  <c r="I46" i="13"/>
  <c r="J46" i="13"/>
  <c r="K46" i="13"/>
  <c r="L46" i="13"/>
  <c r="M46" i="13"/>
  <c r="N46" i="13"/>
  <c r="O46" i="13"/>
  <c r="P46" i="13"/>
  <c r="Q46" i="13"/>
  <c r="R46" i="13"/>
  <c r="S46" i="13"/>
  <c r="T46" i="13"/>
  <c r="U46" i="13"/>
  <c r="V46" i="13"/>
  <c r="W46" i="13"/>
  <c r="X46" i="13"/>
  <c r="Y46" i="13"/>
  <c r="Z46" i="13"/>
  <c r="AA46" i="13"/>
  <c r="AB46" i="13"/>
  <c r="E46" i="13"/>
  <c r="C13" i="23"/>
  <c r="C12" i="23" s="1"/>
  <c r="D16" i="10"/>
  <c r="E16" i="10"/>
  <c r="F16" i="10"/>
  <c r="Z16" i="10"/>
  <c r="AA16" i="10"/>
  <c r="AB16" i="10"/>
  <c r="D17" i="10"/>
  <c r="E17" i="10"/>
  <c r="F17" i="10"/>
  <c r="Z17" i="10"/>
  <c r="AA17" i="10"/>
  <c r="AB17" i="10"/>
  <c r="D18" i="10"/>
  <c r="E18" i="10"/>
  <c r="F18" i="10"/>
  <c r="Z18" i="10"/>
  <c r="AA18" i="10"/>
  <c r="AB18" i="10"/>
  <c r="D19" i="10"/>
  <c r="E19" i="10"/>
  <c r="F19" i="10"/>
  <c r="Z19" i="10"/>
  <c r="AA19" i="10"/>
  <c r="AB19" i="10"/>
  <c r="D20" i="10"/>
  <c r="E20" i="10"/>
  <c r="F20" i="10"/>
  <c r="Z20" i="10"/>
  <c r="AA20" i="10"/>
  <c r="AB20" i="10"/>
  <c r="D21" i="10"/>
  <c r="E21" i="10"/>
  <c r="F21" i="10"/>
  <c r="Z21" i="10"/>
  <c r="AA21" i="10"/>
  <c r="AB21" i="10"/>
  <c r="D22" i="10"/>
  <c r="E22" i="10"/>
  <c r="F22" i="10"/>
  <c r="Z22" i="10"/>
  <c r="AA22" i="10"/>
  <c r="AB22" i="10"/>
  <c r="D23" i="10"/>
  <c r="E23" i="10"/>
  <c r="F23" i="10"/>
  <c r="Z23" i="10"/>
  <c r="AA23" i="10"/>
  <c r="AB23" i="10"/>
  <c r="D24" i="10"/>
  <c r="E24" i="10"/>
  <c r="F24" i="10"/>
  <c r="Z24" i="10"/>
  <c r="AA24" i="10"/>
  <c r="AB24" i="10"/>
  <c r="D25" i="10"/>
  <c r="E25" i="10"/>
  <c r="F25" i="10"/>
  <c r="Z25" i="10"/>
  <c r="AA25" i="10"/>
  <c r="AB25" i="10"/>
  <c r="B17" i="10"/>
  <c r="B18" i="10"/>
  <c r="B19" i="10"/>
  <c r="B20" i="10"/>
  <c r="B21" i="10"/>
  <c r="B22" i="10"/>
  <c r="B23" i="10"/>
  <c r="B24" i="10"/>
  <c r="B25" i="10"/>
  <c r="B16" i="10"/>
  <c r="C3" i="23" l="1"/>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C30" i="13"/>
  <c r="D9" i="10"/>
  <c r="E9" i="10"/>
  <c r="E31" i="10" s="1"/>
  <c r="F9" i="10"/>
  <c r="F31" i="10" s="1"/>
  <c r="G9" i="10"/>
  <c r="H9" i="10"/>
  <c r="I9" i="10"/>
  <c r="J9" i="10"/>
  <c r="J31" i="10" s="1"/>
  <c r="K9" i="10"/>
  <c r="L9" i="10"/>
  <c r="M9" i="10"/>
  <c r="M31" i="10" s="1"/>
  <c r="N9" i="10"/>
  <c r="N31" i="10" s="1"/>
  <c r="O9" i="10"/>
  <c r="P9" i="10"/>
  <c r="Q9" i="10"/>
  <c r="R9" i="10"/>
  <c r="R31" i="10" s="1"/>
  <c r="S9" i="10"/>
  <c r="T9" i="10"/>
  <c r="U9" i="10"/>
  <c r="U31" i="10" s="1"/>
  <c r="V9" i="10"/>
  <c r="V31" i="10" s="1"/>
  <c r="W9" i="10"/>
  <c r="X9" i="10"/>
  <c r="Y9" i="10"/>
  <c r="Z9" i="10"/>
  <c r="Z31" i="10" s="1"/>
  <c r="AA9" i="10"/>
  <c r="AB9"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C9" i="10"/>
  <c r="C31" i="10" s="1"/>
  <c r="C10" i="10"/>
  <c r="D13" i="13"/>
  <c r="D12" i="13" s="1"/>
  <c r="E13" i="13"/>
  <c r="E8" i="10" s="1"/>
  <c r="F13" i="13"/>
  <c r="F8" i="10" s="1"/>
  <c r="G13" i="13"/>
  <c r="G8" i="10" s="1"/>
  <c r="H13" i="13"/>
  <c r="H8" i="10" s="1"/>
  <c r="I13" i="13"/>
  <c r="I8" i="10" s="1"/>
  <c r="J13" i="13"/>
  <c r="J8" i="10" s="1"/>
  <c r="K13" i="13"/>
  <c r="K8" i="10" s="1"/>
  <c r="L13" i="13"/>
  <c r="L8" i="10" s="1"/>
  <c r="M13" i="13"/>
  <c r="M8" i="10" s="1"/>
  <c r="N13" i="13"/>
  <c r="N8" i="10" s="1"/>
  <c r="O13" i="13"/>
  <c r="O8" i="10" s="1"/>
  <c r="P13" i="13"/>
  <c r="P8" i="10" s="1"/>
  <c r="Q13" i="13"/>
  <c r="Q8" i="10" s="1"/>
  <c r="R13" i="13"/>
  <c r="R8" i="10" s="1"/>
  <c r="S13" i="13"/>
  <c r="S8" i="10" s="1"/>
  <c r="T13" i="13"/>
  <c r="T8" i="10" s="1"/>
  <c r="U13" i="13"/>
  <c r="U8" i="10" s="1"/>
  <c r="V13" i="13"/>
  <c r="V8" i="10" s="1"/>
  <c r="W13" i="13"/>
  <c r="W8" i="10" s="1"/>
  <c r="X13" i="13"/>
  <c r="X8" i="10" s="1"/>
  <c r="Y13" i="13"/>
  <c r="Y8" i="10" s="1"/>
  <c r="Z13" i="13"/>
  <c r="Z8" i="10" s="1"/>
  <c r="AA13" i="13"/>
  <c r="AA12" i="13" s="1"/>
  <c r="AB13" i="13"/>
  <c r="AB12" i="13" s="1"/>
  <c r="C13" i="13"/>
  <c r="C12" i="13" s="1"/>
  <c r="D11" i="10"/>
  <c r="E11" i="10"/>
  <c r="F11" i="10"/>
  <c r="Z11" i="10"/>
  <c r="AA11" i="10"/>
  <c r="AB11" i="10"/>
  <c r="C11" i="10"/>
  <c r="C12" i="10"/>
  <c r="D12" i="10"/>
  <c r="E12" i="10"/>
  <c r="F12" i="10"/>
  <c r="Y12" i="10"/>
  <c r="Z12" i="10"/>
  <c r="AA12" i="10"/>
  <c r="AB12" i="10"/>
  <c r="S13" i="23"/>
  <c r="R13" i="23"/>
  <c r="R12" i="23" s="1"/>
  <c r="Q13" i="23"/>
  <c r="P13" i="23"/>
  <c r="O13" i="23"/>
  <c r="O12" i="23" s="1"/>
  <c r="N13" i="23"/>
  <c r="M13" i="23"/>
  <c r="M12" i="23" s="1"/>
  <c r="L13" i="23"/>
  <c r="K13" i="23"/>
  <c r="K12" i="23" s="1"/>
  <c r="J13" i="23"/>
  <c r="J12" i="23" s="1"/>
  <c r="I13" i="23"/>
  <c r="H13" i="23"/>
  <c r="G13" i="23"/>
  <c r="F13" i="23"/>
  <c r="E13" i="23"/>
  <c r="D13" i="23"/>
  <c r="S12" i="23"/>
  <c r="Q12" i="23"/>
  <c r="P12" i="23"/>
  <c r="N12" i="23"/>
  <c r="L12" i="23"/>
  <c r="I12" i="23"/>
  <c r="H12" i="23"/>
  <c r="G12" i="23"/>
  <c r="F12" i="23"/>
  <c r="E12" i="23"/>
  <c r="D12" i="23"/>
  <c r="S5" i="23"/>
  <c r="R5" i="23"/>
  <c r="Q5" i="23"/>
  <c r="P5" i="23"/>
  <c r="O5" i="23"/>
  <c r="N5" i="23"/>
  <c r="M5" i="23"/>
  <c r="L5" i="23"/>
  <c r="K5" i="23"/>
  <c r="J5" i="23"/>
  <c r="I5" i="23"/>
  <c r="H5" i="23"/>
  <c r="G5" i="23"/>
  <c r="F5" i="23"/>
  <c r="E5" i="23"/>
  <c r="D5" i="23"/>
  <c r="E12" i="13" l="1"/>
  <c r="C8" i="10"/>
  <c r="F12" i="13"/>
  <c r="AB8" i="10"/>
  <c r="D8" i="10"/>
  <c r="AA8" i="10"/>
  <c r="Z12" i="13"/>
  <c r="Y33" i="10"/>
  <c r="Y32" i="10"/>
  <c r="Q33" i="10"/>
  <c r="L21" i="23" s="1"/>
  <c r="I33" i="10"/>
  <c r="D21" i="23" s="1"/>
  <c r="AB33" i="10"/>
  <c r="AB32" i="10"/>
  <c r="X33" i="10"/>
  <c r="S21" i="23" s="1"/>
  <c r="T33" i="10"/>
  <c r="O21" i="23" s="1"/>
  <c r="P33" i="10"/>
  <c r="K21" i="23" s="1"/>
  <c r="L33" i="10"/>
  <c r="G21" i="23" s="1"/>
  <c r="H33" i="10"/>
  <c r="C21" i="23" s="1"/>
  <c r="D32" i="10"/>
  <c r="D33" i="10"/>
  <c r="Y31" i="10"/>
  <c r="Q31" i="10"/>
  <c r="I31" i="10"/>
  <c r="U33" i="10"/>
  <c r="P21" i="23" s="1"/>
  <c r="AA33" i="10"/>
  <c r="AA32" i="10"/>
  <c r="W33" i="10"/>
  <c r="R21" i="23" s="1"/>
  <c r="S33" i="10"/>
  <c r="N21" i="23" s="1"/>
  <c r="O33" i="10"/>
  <c r="J21" i="23" s="1"/>
  <c r="K33" i="10"/>
  <c r="F21" i="23" s="1"/>
  <c r="G33" i="10"/>
  <c r="AB31" i="10"/>
  <c r="X31" i="10"/>
  <c r="T31" i="10"/>
  <c r="P31" i="10"/>
  <c r="L31" i="10"/>
  <c r="H31" i="10"/>
  <c r="D31" i="10"/>
  <c r="M33" i="10"/>
  <c r="H21" i="23" s="1"/>
  <c r="E32" i="10"/>
  <c r="E33" i="10"/>
  <c r="C32" i="10"/>
  <c r="C33" i="10"/>
  <c r="Z32" i="10"/>
  <c r="Z33" i="10"/>
  <c r="V33" i="10"/>
  <c r="Q21" i="23" s="1"/>
  <c r="R33" i="10"/>
  <c r="M21" i="23" s="1"/>
  <c r="N33" i="10"/>
  <c r="I21" i="23" s="1"/>
  <c r="J33" i="10"/>
  <c r="E21" i="23" s="1"/>
  <c r="F32" i="10"/>
  <c r="F33" i="10"/>
  <c r="AA31" i="10"/>
  <c r="W31" i="10"/>
  <c r="S31" i="10"/>
  <c r="O31" i="10"/>
  <c r="K31" i="10"/>
  <c r="G31" i="10"/>
  <c r="C4" i="10"/>
  <c r="D10" i="13"/>
  <c r="D4" i="10" s="1"/>
  <c r="C7" i="10"/>
  <c r="D7" i="10"/>
  <c r="C18" i="13"/>
  <c r="D18" i="13"/>
  <c r="C33" i="13"/>
  <c r="C29" i="13" s="1"/>
  <c r="D33" i="13"/>
  <c r="D29" i="13" s="1"/>
  <c r="C14" i="10"/>
  <c r="D14" i="10"/>
  <c r="D39" i="10" s="1"/>
  <c r="C16" i="10"/>
  <c r="C17" i="10"/>
  <c r="C18" i="10"/>
  <c r="C19" i="10"/>
  <c r="C20" i="10"/>
  <c r="C21" i="10"/>
  <c r="C22" i="10"/>
  <c r="C23" i="10"/>
  <c r="C24" i="10"/>
  <c r="C25" i="10"/>
  <c r="C26" i="10"/>
  <c r="D26" i="10"/>
  <c r="E8" i="20"/>
  <c r="E9" i="20"/>
  <c r="E10" i="13"/>
  <c r="F10" i="13"/>
  <c r="G10" i="13"/>
  <c r="H10" i="13"/>
  <c r="I10" i="13"/>
  <c r="J10" i="13"/>
  <c r="K10" i="13"/>
  <c r="L10" i="13"/>
  <c r="M10" i="13"/>
  <c r="N10" i="13"/>
  <c r="O10" i="13"/>
  <c r="P10" i="13"/>
  <c r="Q10" i="13"/>
  <c r="R10" i="13"/>
  <c r="S10" i="13"/>
  <c r="T10" i="13"/>
  <c r="U10" i="13"/>
  <c r="V10" i="13"/>
  <c r="W10" i="13"/>
  <c r="X10" i="13"/>
  <c r="Y10" i="13"/>
  <c r="Z10" i="13"/>
  <c r="AA10" i="13"/>
  <c r="AB10" i="13"/>
  <c r="E7" i="10"/>
  <c r="F7" i="10"/>
  <c r="AB7" i="10"/>
  <c r="E18" i="13"/>
  <c r="F18" i="13"/>
  <c r="AB18" i="13"/>
  <c r="E20" i="13"/>
  <c r="F20" i="13"/>
  <c r="E25" i="13"/>
  <c r="F25" i="13"/>
  <c r="Y25" i="13"/>
  <c r="Z25" i="13"/>
  <c r="AA25" i="13"/>
  <c r="AB25" i="13"/>
  <c r="E33" i="13"/>
  <c r="E29" i="13" s="1"/>
  <c r="F33" i="13"/>
  <c r="F29" i="13" s="1"/>
  <c r="Z33" i="13"/>
  <c r="Z29" i="13" s="1"/>
  <c r="AA33" i="13"/>
  <c r="AA29" i="13" s="1"/>
  <c r="AB33" i="13"/>
  <c r="AB29" i="13" s="1"/>
  <c r="E11" i="13" l="1"/>
  <c r="F11" i="13"/>
  <c r="C39" i="10"/>
  <c r="C13" i="10"/>
  <c r="C25" i="13"/>
  <c r="C20" i="13" s="1"/>
  <c r="C11" i="13" s="1"/>
  <c r="C6" i="10" s="1"/>
  <c r="D25" i="13"/>
  <c r="D20" i="13" s="1"/>
  <c r="D13" i="10"/>
  <c r="D15" i="10"/>
  <c r="C15" i="10"/>
  <c r="AB20" i="13"/>
  <c r="AB11" i="13" s="1"/>
  <c r="D38" i="10" l="1"/>
  <c r="D11" i="13"/>
  <c r="D6" i="10" s="1"/>
  <c r="C38" i="10"/>
  <c r="C27" i="10"/>
  <c r="X52" i="13"/>
  <c r="D51" i="13"/>
  <c r="D5" i="10" s="1"/>
  <c r="C51" i="13"/>
  <c r="C5" i="10" s="1"/>
  <c r="E13" i="20"/>
  <c r="E15" i="10"/>
  <c r="F13" i="10"/>
  <c r="E9" i="19"/>
  <c r="D30" i="10" s="1"/>
  <c r="D34" i="10" s="1"/>
  <c r="E10" i="19"/>
  <c r="E11" i="19"/>
  <c r="E12" i="19"/>
  <c r="E13" i="19"/>
  <c r="E14" i="19"/>
  <c r="E15" i="19"/>
  <c r="E16" i="19"/>
  <c r="E17" i="19"/>
  <c r="E18" i="19"/>
  <c r="E19" i="19"/>
  <c r="E20" i="19"/>
  <c r="E21" i="19"/>
  <c r="E22" i="19"/>
  <c r="E23" i="19"/>
  <c r="E24" i="19"/>
  <c r="E25" i="19"/>
  <c r="E26" i="19"/>
  <c r="E27" i="19"/>
  <c r="E28" i="19"/>
  <c r="E29" i="19"/>
  <c r="E30" i="19"/>
  <c r="E31" i="19"/>
  <c r="E32" i="19"/>
  <c r="E33" i="19"/>
  <c r="E8" i="19"/>
  <c r="C30" i="10" s="1"/>
  <c r="C34" i="10" s="1"/>
  <c r="I20" i="21"/>
  <c r="I36" i="21"/>
  <c r="I52" i="21"/>
  <c r="E16" i="21"/>
  <c r="E32" i="21"/>
  <c r="E48" i="21"/>
  <c r="E4" i="21"/>
  <c r="D64" i="21"/>
  <c r="E11" i="21" s="1"/>
  <c r="F64" i="21"/>
  <c r="G10" i="21" s="1"/>
  <c r="H64" i="21"/>
  <c r="I5" i="21" s="1"/>
  <c r="J64" i="21"/>
  <c r="K6" i="21" s="1"/>
  <c r="E33" i="20"/>
  <c r="B64" i="14"/>
  <c r="D64" i="14"/>
  <c r="C64" i="14"/>
  <c r="D58" i="14"/>
  <c r="C42" i="14"/>
  <c r="AB30" i="10"/>
  <c r="AB34" i="10" s="1"/>
  <c r="AA30" i="10"/>
  <c r="AA34" i="10" s="1"/>
  <c r="Z30" i="10"/>
  <c r="Z34" i="10" s="1"/>
  <c r="Y30" i="10"/>
  <c r="Y34" i="10" s="1"/>
  <c r="X30" i="10"/>
  <c r="X34" i="10" s="1"/>
  <c r="W30" i="10"/>
  <c r="W34" i="10" s="1"/>
  <c r="V30" i="10"/>
  <c r="V34" i="10" s="1"/>
  <c r="U30" i="10"/>
  <c r="U34" i="10" s="1"/>
  <c r="T30" i="10"/>
  <c r="T34" i="10" s="1"/>
  <c r="S30" i="10"/>
  <c r="S34" i="10" s="1"/>
  <c r="R30" i="10"/>
  <c r="R34" i="10" s="1"/>
  <c r="Q30" i="10"/>
  <c r="Q34" i="10" s="1"/>
  <c r="P30" i="10"/>
  <c r="P34" i="10" s="1"/>
  <c r="O30" i="10"/>
  <c r="O34" i="10" s="1"/>
  <c r="N30" i="10"/>
  <c r="N34" i="10" s="1"/>
  <c r="M30" i="10"/>
  <c r="M34" i="10" s="1"/>
  <c r="L30" i="10"/>
  <c r="L34" i="10" s="1"/>
  <c r="K30" i="10"/>
  <c r="K34" i="10" s="1"/>
  <c r="J30" i="10"/>
  <c r="J34" i="10" s="1"/>
  <c r="I30" i="10"/>
  <c r="I34" i="10" s="1"/>
  <c r="H30" i="10"/>
  <c r="H34" i="10" s="1"/>
  <c r="G30" i="10"/>
  <c r="G34" i="10" s="1"/>
  <c r="F30" i="10"/>
  <c r="F34" i="10" s="1"/>
  <c r="E30" i="10"/>
  <c r="E34" i="10" s="1"/>
  <c r="B39" i="14"/>
  <c r="B40" i="14"/>
  <c r="B41" i="14"/>
  <c r="B42" i="14"/>
  <c r="B43" i="14"/>
  <c r="B44" i="14"/>
  <c r="B45" i="14"/>
  <c r="B46" i="14"/>
  <c r="B47" i="14"/>
  <c r="B48" i="14"/>
  <c r="B49" i="14"/>
  <c r="B50" i="14"/>
  <c r="B51" i="14"/>
  <c r="B52" i="14"/>
  <c r="B53" i="14"/>
  <c r="B54" i="14"/>
  <c r="B55" i="14"/>
  <c r="B56" i="14"/>
  <c r="B57" i="14"/>
  <c r="B58" i="14"/>
  <c r="B59" i="14"/>
  <c r="B60" i="14"/>
  <c r="B61" i="14"/>
  <c r="B62" i="14"/>
  <c r="B63" i="14"/>
  <c r="C39" i="14"/>
  <c r="C40" i="14"/>
  <c r="C41" i="14"/>
  <c r="E41" i="14" s="1"/>
  <c r="C43" i="14"/>
  <c r="C44" i="14"/>
  <c r="C45" i="14"/>
  <c r="C46" i="14"/>
  <c r="C47" i="14"/>
  <c r="C48" i="14"/>
  <c r="C49" i="14"/>
  <c r="C50" i="14"/>
  <c r="E50" i="14" s="1"/>
  <c r="N29" i="10" s="1"/>
  <c r="C51" i="14"/>
  <c r="C52" i="14"/>
  <c r="C53" i="14"/>
  <c r="C54" i="14"/>
  <c r="C55" i="14"/>
  <c r="C56" i="14"/>
  <c r="C57" i="14"/>
  <c r="C58" i="14"/>
  <c r="C59" i="14"/>
  <c r="C60" i="14"/>
  <c r="C61" i="14"/>
  <c r="C62" i="14"/>
  <c r="C63" i="14"/>
  <c r="D40" i="14"/>
  <c r="D41" i="14"/>
  <c r="D42" i="14"/>
  <c r="D43" i="14"/>
  <c r="D44" i="14"/>
  <c r="D45" i="14"/>
  <c r="D46" i="14"/>
  <c r="E46" i="14" s="1"/>
  <c r="D47" i="14"/>
  <c r="D48" i="14"/>
  <c r="D49" i="14"/>
  <c r="D50" i="14"/>
  <c r="D51" i="14"/>
  <c r="D52" i="14"/>
  <c r="D53" i="14"/>
  <c r="D54" i="14"/>
  <c r="D55" i="14"/>
  <c r="D56" i="14"/>
  <c r="D57" i="14"/>
  <c r="D59" i="14"/>
  <c r="E59" i="14" s="1"/>
  <c r="W29" i="10" s="1"/>
  <c r="D60" i="14"/>
  <c r="D61" i="14"/>
  <c r="E61" i="14" s="1"/>
  <c r="D62" i="14"/>
  <c r="D63" i="14"/>
  <c r="D39" i="14"/>
  <c r="E10" i="20"/>
  <c r="E11" i="20"/>
  <c r="E12" i="20"/>
  <c r="E14" i="20"/>
  <c r="E15" i="20"/>
  <c r="E16" i="20"/>
  <c r="E17" i="20"/>
  <c r="E18" i="20"/>
  <c r="E19" i="20"/>
  <c r="E20" i="20"/>
  <c r="E21" i="20"/>
  <c r="E22" i="20"/>
  <c r="E23" i="20"/>
  <c r="E24" i="20"/>
  <c r="E25" i="20"/>
  <c r="E26" i="20"/>
  <c r="E27" i="20"/>
  <c r="E28" i="20"/>
  <c r="E29" i="20"/>
  <c r="E30" i="20"/>
  <c r="E31" i="20"/>
  <c r="E32" i="20"/>
  <c r="G33" i="18"/>
  <c r="AB28" i="10" s="1"/>
  <c r="E26" i="10"/>
  <c r="F26" i="10"/>
  <c r="G26" i="10"/>
  <c r="H26" i="10"/>
  <c r="I26" i="10"/>
  <c r="J26" i="10"/>
  <c r="K26" i="10"/>
  <c r="L26" i="10"/>
  <c r="M26" i="10"/>
  <c r="N26" i="10"/>
  <c r="O26" i="10"/>
  <c r="P26" i="10"/>
  <c r="Q26" i="10"/>
  <c r="R26" i="10"/>
  <c r="S26" i="10"/>
  <c r="T26" i="10"/>
  <c r="U26" i="10"/>
  <c r="V26" i="10"/>
  <c r="W26" i="10"/>
  <c r="X26" i="10"/>
  <c r="Y26" i="10"/>
  <c r="Z26" i="10"/>
  <c r="AA26" i="10"/>
  <c r="AB26" i="10"/>
  <c r="E6" i="10"/>
  <c r="F6" i="10"/>
  <c r="Z13" i="10"/>
  <c r="AA13" i="10"/>
  <c r="AB6" i="10"/>
  <c r="AB13" i="10"/>
  <c r="Z15" i="10"/>
  <c r="AA15" i="10"/>
  <c r="AB15" i="10"/>
  <c r="E14" i="10"/>
  <c r="E39" i="10" s="1"/>
  <c r="F14" i="10"/>
  <c r="F39" i="10" s="1"/>
  <c r="Z14" i="10"/>
  <c r="Z39" i="10" s="1"/>
  <c r="AA14" i="10"/>
  <c r="AA39" i="10" s="1"/>
  <c r="AB14" i="10"/>
  <c r="AB39" i="10" s="1"/>
  <c r="B9" i="18"/>
  <c r="E4" i="10"/>
  <c r="B10" i="19" s="1"/>
  <c r="F4" i="10"/>
  <c r="B11" i="19" s="1"/>
  <c r="G4" i="10"/>
  <c r="B12" i="18" s="1"/>
  <c r="A12" i="14" s="1"/>
  <c r="A43" i="14" s="1"/>
  <c r="A12" i="20" s="1"/>
  <c r="H4" i="10"/>
  <c r="B13" i="18" s="1"/>
  <c r="A13" i="14" s="1"/>
  <c r="A44" i="14" s="1"/>
  <c r="A13" i="20" s="1"/>
  <c r="I4" i="10"/>
  <c r="B14" i="18" s="1"/>
  <c r="A14" i="14" s="1"/>
  <c r="A45" i="14" s="1"/>
  <c r="A14" i="20" s="1"/>
  <c r="J4" i="10"/>
  <c r="B15" i="18" s="1"/>
  <c r="A15" i="14" s="1"/>
  <c r="A46" i="14" s="1"/>
  <c r="A15" i="20" s="1"/>
  <c r="K4" i="10"/>
  <c r="B16" i="18" s="1"/>
  <c r="A16" i="14" s="1"/>
  <c r="A47" i="14" s="1"/>
  <c r="A16" i="20" s="1"/>
  <c r="L4" i="10"/>
  <c r="B17" i="19" s="1"/>
  <c r="M4" i="10"/>
  <c r="B18" i="19" s="1"/>
  <c r="N4" i="10"/>
  <c r="B19" i="19" s="1"/>
  <c r="O4" i="10"/>
  <c r="B20" i="18" s="1"/>
  <c r="A20" i="14" s="1"/>
  <c r="A51" i="14" s="1"/>
  <c r="A20" i="20" s="1"/>
  <c r="P4" i="10"/>
  <c r="B21" i="19" s="1"/>
  <c r="Q4" i="10"/>
  <c r="B22" i="18" s="1"/>
  <c r="A22" i="14" s="1"/>
  <c r="A53" i="14" s="1"/>
  <c r="A22" i="20" s="1"/>
  <c r="R4" i="10"/>
  <c r="B23" i="18" s="1"/>
  <c r="A23" i="14" s="1"/>
  <c r="A54" i="14" s="1"/>
  <c r="A23" i="20" s="1"/>
  <c r="S4" i="10"/>
  <c r="B24" i="18" s="1"/>
  <c r="A24" i="14" s="1"/>
  <c r="A55" i="14" s="1"/>
  <c r="A24" i="20" s="1"/>
  <c r="T4" i="10"/>
  <c r="B25" i="18" s="1"/>
  <c r="A25" i="14" s="1"/>
  <c r="A56" i="14" s="1"/>
  <c r="A25" i="20" s="1"/>
  <c r="U4" i="10"/>
  <c r="B26" i="19" s="1"/>
  <c r="V4" i="10"/>
  <c r="B27" i="19" s="1"/>
  <c r="W4" i="10"/>
  <c r="B28" i="18" s="1"/>
  <c r="A28" i="14" s="1"/>
  <c r="A59" i="14" s="1"/>
  <c r="A28" i="20" s="1"/>
  <c r="X4" i="10"/>
  <c r="B29" i="18" s="1"/>
  <c r="A29" i="14" s="1"/>
  <c r="A60" i="14" s="1"/>
  <c r="A29" i="20" s="1"/>
  <c r="Y4" i="10"/>
  <c r="B30" i="19" s="1"/>
  <c r="Z4" i="10"/>
  <c r="B31" i="18" s="1"/>
  <c r="A31" i="14" s="1"/>
  <c r="A62" i="14" s="1"/>
  <c r="A31" i="20" s="1"/>
  <c r="AA4" i="10"/>
  <c r="B32" i="18" s="1"/>
  <c r="A32" i="14" s="1"/>
  <c r="A63" i="14" s="1"/>
  <c r="A32" i="20" s="1"/>
  <c r="AB4" i="10"/>
  <c r="B33" i="18" s="1"/>
  <c r="A33" i="14" s="1"/>
  <c r="A64" i="14" s="1"/>
  <c r="A33" i="20" s="1"/>
  <c r="B8" i="18"/>
  <c r="E45" i="14"/>
  <c r="I29" i="10" s="1"/>
  <c r="E49" i="14"/>
  <c r="M29" i="10" s="1"/>
  <c r="E52" i="14"/>
  <c r="E53" i="14"/>
  <c r="Q29" i="10"/>
  <c r="E57" i="14"/>
  <c r="U29" i="10" s="1"/>
  <c r="G32" i="18"/>
  <c r="AA28" i="10" s="1"/>
  <c r="G31" i="18"/>
  <c r="Z28" i="10" s="1"/>
  <c r="G30" i="18"/>
  <c r="Y28" i="10"/>
  <c r="G29" i="18"/>
  <c r="X28" i="10"/>
  <c r="G28" i="18"/>
  <c r="W28" i="10" s="1"/>
  <c r="G27" i="18"/>
  <c r="V28" i="10" s="1"/>
  <c r="G26" i="18"/>
  <c r="U28" i="10"/>
  <c r="G25" i="18"/>
  <c r="T28" i="10"/>
  <c r="G24" i="18"/>
  <c r="S28" i="10" s="1"/>
  <c r="G23" i="18"/>
  <c r="R28" i="10" s="1"/>
  <c r="G22" i="18"/>
  <c r="Q28" i="10"/>
  <c r="G21" i="18"/>
  <c r="P28" i="10"/>
  <c r="G20" i="18"/>
  <c r="O28" i="10" s="1"/>
  <c r="G19" i="18"/>
  <c r="N28" i="10" s="1"/>
  <c r="G18" i="18"/>
  <c r="M28" i="10"/>
  <c r="G17" i="18"/>
  <c r="L28" i="10"/>
  <c r="G16" i="18"/>
  <c r="K28" i="10" s="1"/>
  <c r="G15" i="18"/>
  <c r="J28" i="10" s="1"/>
  <c r="G14" i="18"/>
  <c r="I28" i="10"/>
  <c r="G13" i="18"/>
  <c r="H28" i="10" s="1"/>
  <c r="G12" i="18"/>
  <c r="G28" i="10" s="1"/>
  <c r="G11" i="18"/>
  <c r="F28" i="10"/>
  <c r="G10" i="18"/>
  <c r="E28" i="10"/>
  <c r="G9" i="18"/>
  <c r="D28" i="10" s="1"/>
  <c r="G8" i="18"/>
  <c r="C28" i="10" s="1"/>
  <c r="B14" i="19"/>
  <c r="B9" i="19"/>
  <c r="E54" i="14" l="1"/>
  <c r="R29" i="10" s="1"/>
  <c r="G17" i="21"/>
  <c r="E62" i="14"/>
  <c r="Z29" i="10" s="1"/>
  <c r="E42" i="14"/>
  <c r="F29" i="10" s="1"/>
  <c r="F36" i="10" s="1"/>
  <c r="G49" i="21"/>
  <c r="B18" i="18"/>
  <c r="A18" i="14" s="1"/>
  <c r="A49" i="14" s="1"/>
  <c r="A18" i="20" s="1"/>
  <c r="E58" i="21"/>
  <c r="E42" i="21"/>
  <c r="E26" i="21"/>
  <c r="E10" i="21"/>
  <c r="G41" i="21"/>
  <c r="G9" i="21"/>
  <c r="I50" i="21"/>
  <c r="I34" i="21"/>
  <c r="I18" i="21"/>
  <c r="K37" i="21"/>
  <c r="E56" i="21"/>
  <c r="E40" i="21"/>
  <c r="E24" i="21"/>
  <c r="E8" i="21"/>
  <c r="G33" i="21"/>
  <c r="I60" i="21"/>
  <c r="I44" i="21"/>
  <c r="I28" i="21"/>
  <c r="I12" i="21"/>
  <c r="K13" i="21"/>
  <c r="E50" i="21"/>
  <c r="E34" i="21"/>
  <c r="E18" i="21"/>
  <c r="G57" i="21"/>
  <c r="G25" i="21"/>
  <c r="I58" i="21"/>
  <c r="I42" i="21"/>
  <c r="I26" i="21"/>
  <c r="I10" i="21"/>
  <c r="K61" i="21"/>
  <c r="K53" i="21"/>
  <c r="K45" i="21"/>
  <c r="K29" i="21"/>
  <c r="K21" i="21"/>
  <c r="K5" i="21"/>
  <c r="E63" i="14"/>
  <c r="AA29" i="10" s="1"/>
  <c r="E47" i="14"/>
  <c r="E39" i="14"/>
  <c r="C29" i="10" s="1"/>
  <c r="C37" i="10" s="1"/>
  <c r="K60" i="21"/>
  <c r="K52" i="21"/>
  <c r="K44" i="21"/>
  <c r="K36" i="21"/>
  <c r="K28" i="21"/>
  <c r="K20" i="21"/>
  <c r="K12" i="21"/>
  <c r="E57" i="21"/>
  <c r="E49" i="21"/>
  <c r="E41" i="21"/>
  <c r="E33" i="21"/>
  <c r="E25" i="21"/>
  <c r="E17" i="21"/>
  <c r="E9" i="21"/>
  <c r="I4" i="21"/>
  <c r="G56" i="21"/>
  <c r="G48" i="21"/>
  <c r="G40" i="21"/>
  <c r="G32" i="21"/>
  <c r="G24" i="21"/>
  <c r="G16" i="21"/>
  <c r="G8" i="21"/>
  <c r="I59" i="21"/>
  <c r="I51" i="21"/>
  <c r="I43" i="21"/>
  <c r="I35" i="21"/>
  <c r="I27" i="21"/>
  <c r="I19" i="21"/>
  <c r="I11" i="21"/>
  <c r="K59" i="21"/>
  <c r="K35" i="21"/>
  <c r="G47" i="21"/>
  <c r="G23" i="21"/>
  <c r="K58" i="21"/>
  <c r="K50" i="21"/>
  <c r="K42" i="21"/>
  <c r="K34" i="21"/>
  <c r="K26" i="21"/>
  <c r="K18" i="21"/>
  <c r="K10" i="21"/>
  <c r="E63" i="21"/>
  <c r="E55" i="21"/>
  <c r="E47" i="21"/>
  <c r="E39" i="21"/>
  <c r="E31" i="21"/>
  <c r="E23" i="21"/>
  <c r="E15" i="21"/>
  <c r="E7" i="21"/>
  <c r="G62" i="21"/>
  <c r="G54" i="21"/>
  <c r="G46" i="21"/>
  <c r="G38" i="21"/>
  <c r="G30" i="21"/>
  <c r="G22" i="21"/>
  <c r="G14" i="21"/>
  <c r="G6" i="21"/>
  <c r="I57" i="21"/>
  <c r="I49" i="21"/>
  <c r="I41" i="21"/>
  <c r="I33" i="21"/>
  <c r="I25" i="21"/>
  <c r="I17" i="21"/>
  <c r="I9" i="21"/>
  <c r="K51" i="21"/>
  <c r="K19" i="21"/>
  <c r="G39" i="21"/>
  <c r="K57" i="21"/>
  <c r="K49" i="21"/>
  <c r="K41" i="21"/>
  <c r="K33" i="21"/>
  <c r="K25" i="21"/>
  <c r="K17" i="21"/>
  <c r="K9" i="21"/>
  <c r="E62" i="21"/>
  <c r="E54" i="21"/>
  <c r="E46" i="21"/>
  <c r="E38" i="21"/>
  <c r="E30" i="21"/>
  <c r="E22" i="21"/>
  <c r="E14" i="21"/>
  <c r="E6" i="21"/>
  <c r="G61" i="21"/>
  <c r="G53" i="21"/>
  <c r="G45" i="21"/>
  <c r="G37" i="21"/>
  <c r="G29" i="21"/>
  <c r="G21" i="21"/>
  <c r="G13" i="21"/>
  <c r="G5" i="21"/>
  <c r="I56" i="21"/>
  <c r="I48" i="21"/>
  <c r="I40" i="21"/>
  <c r="I32" i="21"/>
  <c r="I24" i="21"/>
  <c r="I16" i="21"/>
  <c r="I8" i="21"/>
  <c r="K11" i="21"/>
  <c r="G31" i="21"/>
  <c r="E29" i="10"/>
  <c r="K4" i="21"/>
  <c r="K56" i="21"/>
  <c r="K48" i="21"/>
  <c r="K40" i="21"/>
  <c r="K32" i="21"/>
  <c r="K24" i="21"/>
  <c r="K16" i="21"/>
  <c r="K8" i="21"/>
  <c r="E61" i="21"/>
  <c r="E53" i="21"/>
  <c r="E45" i="21"/>
  <c r="E37" i="21"/>
  <c r="E29" i="21"/>
  <c r="E21" i="21"/>
  <c r="E13" i="21"/>
  <c r="E5" i="21"/>
  <c r="G60" i="21"/>
  <c r="G52" i="21"/>
  <c r="G44" i="21"/>
  <c r="G36" i="21"/>
  <c r="G28" i="21"/>
  <c r="G20" i="21"/>
  <c r="G12" i="21"/>
  <c r="I63" i="21"/>
  <c r="I55" i="21"/>
  <c r="I47" i="21"/>
  <c r="I39" i="21"/>
  <c r="I31" i="21"/>
  <c r="I23" i="21"/>
  <c r="I15" i="21"/>
  <c r="I7" i="21"/>
  <c r="K43" i="21"/>
  <c r="G55" i="21"/>
  <c r="G15" i="21"/>
  <c r="K63" i="21"/>
  <c r="K55" i="21"/>
  <c r="K47" i="21"/>
  <c r="K39" i="21"/>
  <c r="K31" i="21"/>
  <c r="K23" i="21"/>
  <c r="K15" i="21"/>
  <c r="K7" i="21"/>
  <c r="E60" i="21"/>
  <c r="E52" i="21"/>
  <c r="E44" i="21"/>
  <c r="E36" i="21"/>
  <c r="E28" i="21"/>
  <c r="E20" i="21"/>
  <c r="E12" i="21"/>
  <c r="G59" i="21"/>
  <c r="G51" i="21"/>
  <c r="G43" i="21"/>
  <c r="G35" i="21"/>
  <c r="G27" i="21"/>
  <c r="G19" i="21"/>
  <c r="G11" i="21"/>
  <c r="I62" i="21"/>
  <c r="I54" i="21"/>
  <c r="I46" i="21"/>
  <c r="I38" i="21"/>
  <c r="I30" i="21"/>
  <c r="I22" i="21"/>
  <c r="I14" i="21"/>
  <c r="I6" i="21"/>
  <c r="D37" i="10"/>
  <c r="K27" i="21"/>
  <c r="G63" i="21"/>
  <c r="G7" i="21"/>
  <c r="K62" i="21"/>
  <c r="K54" i="21"/>
  <c r="K46" i="21"/>
  <c r="K38" i="21"/>
  <c r="K30" i="21"/>
  <c r="K22" i="21"/>
  <c r="K14" i="21"/>
  <c r="E59" i="21"/>
  <c r="E51" i="21"/>
  <c r="E43" i="21"/>
  <c r="E35" i="21"/>
  <c r="E27" i="21"/>
  <c r="E19" i="21"/>
  <c r="G4" i="21"/>
  <c r="G58" i="21"/>
  <c r="G50" i="21"/>
  <c r="G42" i="21"/>
  <c r="G34" i="21"/>
  <c r="G26" i="21"/>
  <c r="G18" i="21"/>
  <c r="I61" i="21"/>
  <c r="I53" i="21"/>
  <c r="I45" i="21"/>
  <c r="I37" i="21"/>
  <c r="I29" i="21"/>
  <c r="I21" i="21"/>
  <c r="I13" i="21"/>
  <c r="Y11" i="10"/>
  <c r="Y12" i="13"/>
  <c r="B31" i="19"/>
  <c r="D27" i="10"/>
  <c r="A9" i="14"/>
  <c r="A40" i="14" s="1"/>
  <c r="A9" i="20" s="1"/>
  <c r="A8" i="14"/>
  <c r="A39" i="14" s="1"/>
  <c r="A8" i="20" s="1"/>
  <c r="K29" i="10"/>
  <c r="J29" i="10"/>
  <c r="Y29" i="10"/>
  <c r="E51" i="14"/>
  <c r="O29" i="10" s="1"/>
  <c r="E64" i="14"/>
  <c r="AB29" i="10" s="1"/>
  <c r="AB36" i="10" s="1"/>
  <c r="E55" i="14"/>
  <c r="S29" i="10" s="1"/>
  <c r="E58" i="14"/>
  <c r="V29" i="10" s="1"/>
  <c r="E43" i="14"/>
  <c r="E60" i="14"/>
  <c r="X29" i="10" s="1"/>
  <c r="E56" i="14"/>
  <c r="T29" i="10" s="1"/>
  <c r="E48" i="14"/>
  <c r="L29" i="10" s="1"/>
  <c r="E44" i="14"/>
  <c r="H29" i="10" s="1"/>
  <c r="E40" i="14"/>
  <c r="D29" i="10" s="1"/>
  <c r="D35" i="10" s="1"/>
  <c r="B27" i="18"/>
  <c r="A27" i="14" s="1"/>
  <c r="A58" i="14" s="1"/>
  <c r="A27" i="20" s="1"/>
  <c r="G29" i="10"/>
  <c r="B23" i="19"/>
  <c r="E36" i="10"/>
  <c r="P29" i="10"/>
  <c r="AB38" i="10"/>
  <c r="B33" i="19"/>
  <c r="B25" i="19"/>
  <c r="B15" i="19"/>
  <c r="B12" i="19"/>
  <c r="Z35" i="10"/>
  <c r="B21" i="18"/>
  <c r="A21" i="14" s="1"/>
  <c r="A52" i="14" s="1"/>
  <c r="A21" i="20" s="1"/>
  <c r="B10" i="18"/>
  <c r="A10" i="14" s="1"/>
  <c r="A41" i="14" s="1"/>
  <c r="A10" i="20" s="1"/>
  <c r="B16" i="19"/>
  <c r="B13" i="19"/>
  <c r="B20" i="19"/>
  <c r="Z38" i="10"/>
  <c r="B29" i="19"/>
  <c r="B17" i="18"/>
  <c r="A17" i="14" s="1"/>
  <c r="A48" i="14" s="1"/>
  <c r="A17" i="20" s="1"/>
  <c r="S52" i="13"/>
  <c r="AA38" i="10"/>
  <c r="Y18" i="13"/>
  <c r="Y16" i="10"/>
  <c r="Y20" i="10"/>
  <c r="Y24" i="10"/>
  <c r="Y19" i="10"/>
  <c r="Y23" i="10"/>
  <c r="Y18" i="10"/>
  <c r="Y22" i="10"/>
  <c r="Y21" i="10"/>
  <c r="Y17" i="10"/>
  <c r="Y25" i="10"/>
  <c r="O52" i="13"/>
  <c r="P32" i="10" s="1"/>
  <c r="B11" i="18"/>
  <c r="A11" i="14" s="1"/>
  <c r="A42" i="14" s="1"/>
  <c r="A11" i="20" s="1"/>
  <c r="B22" i="19"/>
  <c r="K52" i="13"/>
  <c r="W52" i="13"/>
  <c r="G52" i="13"/>
  <c r="V52" i="13"/>
  <c r="R52" i="13"/>
  <c r="N52" i="13"/>
  <c r="J52" i="13"/>
  <c r="Z52" i="13"/>
  <c r="U52" i="13"/>
  <c r="Q52" i="13"/>
  <c r="M52" i="13"/>
  <c r="I52" i="13"/>
  <c r="Y52" i="13"/>
  <c r="F52" i="13"/>
  <c r="F51" i="13" s="1"/>
  <c r="T52" i="13"/>
  <c r="P52" i="13"/>
  <c r="L52" i="13"/>
  <c r="H52" i="13"/>
  <c r="B32" i="19"/>
  <c r="E5" i="10"/>
  <c r="E37" i="10" s="1"/>
  <c r="B8" i="19"/>
  <c r="B19" i="18"/>
  <c r="A19" i="14" s="1"/>
  <c r="A50" i="14" s="1"/>
  <c r="A19" i="20" s="1"/>
  <c r="AB27" i="10"/>
  <c r="B28" i="19"/>
  <c r="B26" i="18"/>
  <c r="A26" i="14" s="1"/>
  <c r="A57" i="14" s="1"/>
  <c r="A26" i="20" s="1"/>
  <c r="B24" i="19"/>
  <c r="B30" i="18"/>
  <c r="A30" i="14" s="1"/>
  <c r="A61" i="14" s="1"/>
  <c r="A30" i="20" s="1"/>
  <c r="E13" i="10"/>
  <c r="E38" i="10" s="1"/>
  <c r="F27" i="10"/>
  <c r="F35" i="10"/>
  <c r="F15" i="10"/>
  <c r="F38" i="10" s="1"/>
  <c r="E64" i="21" l="1"/>
  <c r="G64" i="21"/>
  <c r="K64" i="21"/>
  <c r="F5" i="10"/>
  <c r="F37" i="10" s="1"/>
  <c r="H51" i="13"/>
  <c r="P51" i="13"/>
  <c r="P5" i="10" s="1"/>
  <c r="P37" i="10" s="1"/>
  <c r="X51" i="13"/>
  <c r="X5" i="10" s="1"/>
  <c r="X37" i="10" s="1"/>
  <c r="W51" i="13"/>
  <c r="W5" i="10" s="1"/>
  <c r="W37" i="10" s="1"/>
  <c r="I51" i="13"/>
  <c r="I5" i="10" s="1"/>
  <c r="I37" i="10" s="1"/>
  <c r="Q51" i="13"/>
  <c r="Y51" i="13"/>
  <c r="J51" i="13"/>
  <c r="R51" i="13"/>
  <c r="Z51" i="13"/>
  <c r="Z5" i="10" s="1"/>
  <c r="Z37" i="10" s="1"/>
  <c r="M51" i="13"/>
  <c r="M5" i="10" s="1"/>
  <c r="M37" i="10" s="1"/>
  <c r="G51" i="13"/>
  <c r="K51" i="13"/>
  <c r="K5" i="10" s="1"/>
  <c r="K37" i="10" s="1"/>
  <c r="S51" i="13"/>
  <c r="AA51" i="13"/>
  <c r="AA5" i="10" s="1"/>
  <c r="AA37" i="10" s="1"/>
  <c r="U51" i="13"/>
  <c r="U5" i="10" s="1"/>
  <c r="U37" i="10" s="1"/>
  <c r="V51" i="13"/>
  <c r="V5" i="10" s="1"/>
  <c r="V37" i="10" s="1"/>
  <c r="L51" i="13"/>
  <c r="L5" i="10" s="1"/>
  <c r="L37" i="10" s="1"/>
  <c r="T51" i="13"/>
  <c r="T5" i="10" s="1"/>
  <c r="T37" i="10" s="1"/>
  <c r="AB51" i="13"/>
  <c r="AB5" i="10" s="1"/>
  <c r="AB37" i="10" s="1"/>
  <c r="N51" i="13"/>
  <c r="N5" i="10" s="1"/>
  <c r="N37" i="10" s="1"/>
  <c r="O51" i="13"/>
  <c r="Y5" i="10"/>
  <c r="Y37" i="10" s="1"/>
  <c r="C35" i="10"/>
  <c r="C36" i="10"/>
  <c r="D36" i="10"/>
  <c r="I64" i="21"/>
  <c r="T23" i="10"/>
  <c r="AB35" i="10"/>
  <c r="T12" i="10"/>
  <c r="T22" i="10"/>
  <c r="T20" i="10"/>
  <c r="T25" i="10"/>
  <c r="T18" i="10"/>
  <c r="T19" i="10"/>
  <c r="O5" i="10"/>
  <c r="O37" i="10" s="1"/>
  <c r="T16" i="10"/>
  <c r="T21" i="10"/>
  <c r="S5" i="10"/>
  <c r="S37" i="10" s="1"/>
  <c r="T32" i="10"/>
  <c r="T24" i="10"/>
  <c r="T17" i="10"/>
  <c r="AA35" i="10"/>
  <c r="U12" i="10"/>
  <c r="U16" i="10"/>
  <c r="U20" i="10"/>
  <c r="U24" i="10"/>
  <c r="U19" i="10"/>
  <c r="U23" i="10"/>
  <c r="U18" i="10"/>
  <c r="U22" i="10"/>
  <c r="U17" i="10"/>
  <c r="U21" i="10"/>
  <c r="U25" i="10"/>
  <c r="H32" i="10"/>
  <c r="H12" i="10"/>
  <c r="H19" i="10"/>
  <c r="H23" i="10"/>
  <c r="H18" i="10"/>
  <c r="H22" i="10"/>
  <c r="H17" i="10"/>
  <c r="H21" i="10"/>
  <c r="H25" i="10"/>
  <c r="H16" i="10"/>
  <c r="H20" i="10"/>
  <c r="H24" i="10"/>
  <c r="H5" i="10"/>
  <c r="H37" i="10" s="1"/>
  <c r="I12" i="10"/>
  <c r="I16" i="10"/>
  <c r="I20" i="10"/>
  <c r="I24" i="10"/>
  <c r="I19" i="10"/>
  <c r="I23" i="10"/>
  <c r="I18" i="10"/>
  <c r="I22" i="10"/>
  <c r="I21" i="10"/>
  <c r="I17" i="10"/>
  <c r="I25" i="10"/>
  <c r="G12" i="10"/>
  <c r="G18" i="10"/>
  <c r="G22" i="10"/>
  <c r="G17" i="10"/>
  <c r="G21" i="10"/>
  <c r="G25" i="10"/>
  <c r="G16" i="10"/>
  <c r="G20" i="10"/>
  <c r="G24" i="10"/>
  <c r="G23" i="10"/>
  <c r="G19" i="10"/>
  <c r="N12" i="10"/>
  <c r="N14" i="10"/>
  <c r="N17" i="10"/>
  <c r="N21" i="10"/>
  <c r="N25" i="10"/>
  <c r="N16" i="10"/>
  <c r="N20" i="10"/>
  <c r="N24" i="10"/>
  <c r="N19" i="10"/>
  <c r="N23" i="10"/>
  <c r="N18" i="10"/>
  <c r="N22" i="10"/>
  <c r="S12" i="10"/>
  <c r="S18" i="10"/>
  <c r="S22" i="10"/>
  <c r="S14" i="10"/>
  <c r="S17" i="10"/>
  <c r="S21" i="10"/>
  <c r="S25" i="10"/>
  <c r="S16" i="10"/>
  <c r="S20" i="10"/>
  <c r="S24" i="10"/>
  <c r="S23" i="10"/>
  <c r="S19" i="10"/>
  <c r="X32" i="10"/>
  <c r="X12" i="10"/>
  <c r="X19" i="10"/>
  <c r="X23" i="10"/>
  <c r="X18" i="10"/>
  <c r="X22" i="10"/>
  <c r="X18" i="13"/>
  <c r="X17" i="10"/>
  <c r="X21" i="10"/>
  <c r="X25" i="10"/>
  <c r="X16" i="10"/>
  <c r="X24" i="10"/>
  <c r="X20" i="10"/>
  <c r="Y7" i="10"/>
  <c r="J12" i="10"/>
  <c r="J14" i="10"/>
  <c r="J17" i="10"/>
  <c r="J21" i="10"/>
  <c r="J25" i="10"/>
  <c r="J16" i="10"/>
  <c r="J20" i="10"/>
  <c r="J24" i="10"/>
  <c r="J19" i="10"/>
  <c r="J23" i="10"/>
  <c r="J22" i="10"/>
  <c r="J18" i="10"/>
  <c r="M12" i="10"/>
  <c r="M16" i="10"/>
  <c r="M20" i="10"/>
  <c r="M24" i="10"/>
  <c r="M19" i="10"/>
  <c r="M23" i="10"/>
  <c r="M18" i="10"/>
  <c r="M22" i="10"/>
  <c r="M25" i="10"/>
  <c r="M21" i="10"/>
  <c r="M17" i="10"/>
  <c r="Q5" i="10"/>
  <c r="Q37" i="10" s="1"/>
  <c r="R12" i="10"/>
  <c r="R17" i="10"/>
  <c r="R21" i="10"/>
  <c r="R25" i="10"/>
  <c r="R25" i="13"/>
  <c r="R16" i="10"/>
  <c r="R20" i="10"/>
  <c r="R24" i="10"/>
  <c r="R19" i="10"/>
  <c r="R23" i="10"/>
  <c r="R18" i="10"/>
  <c r="R22" i="10"/>
  <c r="AA7" i="10"/>
  <c r="AA18" i="13"/>
  <c r="W12" i="10"/>
  <c r="W18" i="10"/>
  <c r="W22" i="10"/>
  <c r="W14" i="10"/>
  <c r="W17" i="10"/>
  <c r="W21" i="10"/>
  <c r="W25" i="10"/>
  <c r="W16" i="10"/>
  <c r="W20" i="10"/>
  <c r="W24" i="10"/>
  <c r="W23" i="10"/>
  <c r="W19" i="10"/>
  <c r="P19" i="10"/>
  <c r="P23" i="10"/>
  <c r="P18" i="10"/>
  <c r="P22" i="10"/>
  <c r="P12" i="10"/>
  <c r="P17" i="10"/>
  <c r="P21" i="10"/>
  <c r="P25" i="10"/>
  <c r="P24" i="10"/>
  <c r="P20" i="10"/>
  <c r="P16" i="10"/>
  <c r="O12" i="10"/>
  <c r="O18" i="10"/>
  <c r="O22" i="10"/>
  <c r="O14" i="10"/>
  <c r="O17" i="10"/>
  <c r="O21" i="10"/>
  <c r="O25" i="10"/>
  <c r="O16" i="10"/>
  <c r="O20" i="10"/>
  <c r="O24" i="10"/>
  <c r="O19" i="10"/>
  <c r="O23" i="10"/>
  <c r="Q12" i="10"/>
  <c r="Q25" i="13"/>
  <c r="Q16" i="10"/>
  <c r="Q20" i="10"/>
  <c r="Q24" i="10"/>
  <c r="Q19" i="10"/>
  <c r="Q23" i="10"/>
  <c r="Q18" i="10"/>
  <c r="Q22" i="10"/>
  <c r="Q25" i="10"/>
  <c r="Q21" i="10"/>
  <c r="Q17" i="10"/>
  <c r="Z7" i="10"/>
  <c r="Z18" i="13"/>
  <c r="V12" i="10"/>
  <c r="V17" i="10"/>
  <c r="V21" i="10"/>
  <c r="V25" i="10"/>
  <c r="V16" i="10"/>
  <c r="V20" i="10"/>
  <c r="V24" i="10"/>
  <c r="V19" i="10"/>
  <c r="V23" i="10"/>
  <c r="V22" i="10"/>
  <c r="V18" i="10"/>
  <c r="K12" i="10"/>
  <c r="K18" i="10"/>
  <c r="K22" i="10"/>
  <c r="K14" i="10"/>
  <c r="K17" i="10"/>
  <c r="K21" i="10"/>
  <c r="K25" i="10"/>
  <c r="K16" i="10"/>
  <c r="K20" i="10"/>
  <c r="K24" i="10"/>
  <c r="K19" i="10"/>
  <c r="K23" i="10"/>
  <c r="Y14" i="10"/>
  <c r="Y39" i="10" s="1"/>
  <c r="L32" i="10"/>
  <c r="L19" i="10"/>
  <c r="L23" i="10"/>
  <c r="L12" i="10"/>
  <c r="L18" i="10"/>
  <c r="L22" i="10"/>
  <c r="L17" i="10"/>
  <c r="L21" i="10"/>
  <c r="L25" i="10"/>
  <c r="L20" i="10"/>
  <c r="L24" i="10"/>
  <c r="L16" i="10"/>
  <c r="T14" i="10"/>
  <c r="Y33" i="13"/>
  <c r="Y15" i="10" s="1"/>
  <c r="Y20" i="13"/>
  <c r="Y11" i="13" s="1"/>
  <c r="M32" i="10"/>
  <c r="V32" i="10"/>
  <c r="S32" i="10"/>
  <c r="R5" i="10"/>
  <c r="R37" i="10" s="1"/>
  <c r="Q32" i="10"/>
  <c r="J32" i="10"/>
  <c r="W32" i="10"/>
  <c r="U32" i="10"/>
  <c r="N32" i="10"/>
  <c r="K32" i="10"/>
  <c r="J5" i="10"/>
  <c r="J37" i="10" s="1"/>
  <c r="I32" i="10"/>
  <c r="G32" i="10"/>
  <c r="R32" i="10"/>
  <c r="O32" i="10"/>
  <c r="E35" i="10"/>
  <c r="E27" i="10"/>
  <c r="W39" i="10" l="1"/>
  <c r="J39" i="10"/>
  <c r="M25" i="13"/>
  <c r="U25" i="13"/>
  <c r="I25" i="13"/>
  <c r="K39" i="10"/>
  <c r="O39" i="10"/>
  <c r="S39" i="10"/>
  <c r="N39" i="10"/>
  <c r="Q18" i="13"/>
  <c r="M9" i="23" s="1"/>
  <c r="M10" i="23"/>
  <c r="O18" i="13"/>
  <c r="K9" i="23" s="1"/>
  <c r="K10" i="23"/>
  <c r="N18" i="13"/>
  <c r="J9" i="23" s="1"/>
  <c r="J10" i="23"/>
  <c r="H18" i="13"/>
  <c r="D9" i="23" s="1"/>
  <c r="D10" i="23"/>
  <c r="R18" i="13"/>
  <c r="N9" i="23" s="1"/>
  <c r="N10" i="23"/>
  <c r="M18" i="13"/>
  <c r="I9" i="23" s="1"/>
  <c r="I10" i="23"/>
  <c r="K18" i="13"/>
  <c r="G9" i="23" s="1"/>
  <c r="G10" i="23"/>
  <c r="P18" i="13"/>
  <c r="L9" i="23" s="1"/>
  <c r="L10" i="23"/>
  <c r="S18" i="13"/>
  <c r="O9" i="23" s="1"/>
  <c r="O10" i="23"/>
  <c r="I18" i="13"/>
  <c r="E9" i="23" s="1"/>
  <c r="E10" i="23"/>
  <c r="U18" i="13"/>
  <c r="Q9" i="23" s="1"/>
  <c r="Q10" i="23"/>
  <c r="L18" i="13"/>
  <c r="H9" i="23" s="1"/>
  <c r="H10" i="23"/>
  <c r="V18" i="13"/>
  <c r="R9" i="23" s="1"/>
  <c r="R10" i="23"/>
  <c r="W18" i="13"/>
  <c r="S9" i="23" s="1"/>
  <c r="S10" i="23"/>
  <c r="J18" i="13"/>
  <c r="F9" i="23" s="1"/>
  <c r="F10" i="23"/>
  <c r="G18" i="13"/>
  <c r="C9" i="23" s="1"/>
  <c r="C10" i="23"/>
  <c r="T39" i="10"/>
  <c r="T18" i="13"/>
  <c r="P9" i="23" s="1"/>
  <c r="P10" i="23"/>
  <c r="T20" i="13"/>
  <c r="T25" i="13"/>
  <c r="P11" i="10"/>
  <c r="P12" i="13"/>
  <c r="P7" i="10" s="1"/>
  <c r="W11" i="10"/>
  <c r="W12" i="13"/>
  <c r="W7" i="10" s="1"/>
  <c r="X12" i="13"/>
  <c r="X7" i="10" s="1"/>
  <c r="X11" i="10"/>
  <c r="S11" i="10"/>
  <c r="S12" i="13"/>
  <c r="S7" i="10" s="1"/>
  <c r="Q12" i="13"/>
  <c r="Q7" i="10" s="1"/>
  <c r="Q11" i="10"/>
  <c r="U12" i="13"/>
  <c r="U11" i="10"/>
  <c r="R12" i="13"/>
  <c r="R7" i="10" s="1"/>
  <c r="R11" i="10"/>
  <c r="G11" i="10"/>
  <c r="G12" i="13"/>
  <c r="G7" i="10" s="1"/>
  <c r="T11" i="10"/>
  <c r="T12" i="13"/>
  <c r="L12" i="13"/>
  <c r="L7" i="10" s="1"/>
  <c r="L11" i="10"/>
  <c r="W25" i="13"/>
  <c r="M12" i="13"/>
  <c r="M7" i="10" s="1"/>
  <c r="M11" i="10"/>
  <c r="V12" i="13"/>
  <c r="V11" i="10"/>
  <c r="I12" i="13"/>
  <c r="I7" i="10" s="1"/>
  <c r="I11" i="10"/>
  <c r="K11" i="10"/>
  <c r="K12" i="13"/>
  <c r="K7" i="10" s="1"/>
  <c r="O11" i="10"/>
  <c r="O12" i="13"/>
  <c r="J12" i="13"/>
  <c r="J11" i="10"/>
  <c r="N11" i="10"/>
  <c r="N12" i="13"/>
  <c r="N7" i="10" s="1"/>
  <c r="H12" i="13"/>
  <c r="H7" i="10" s="1"/>
  <c r="H11" i="10"/>
  <c r="S25" i="13"/>
  <c r="J25" i="13"/>
  <c r="T33" i="13"/>
  <c r="T15" i="10" s="1"/>
  <c r="S20" i="13"/>
  <c r="Y29" i="13"/>
  <c r="Y13" i="10" s="1"/>
  <c r="Y38" i="10" s="1"/>
  <c r="U20" i="13"/>
  <c r="L20" i="13"/>
  <c r="K20" i="13"/>
  <c r="K25" i="13"/>
  <c r="V33" i="13"/>
  <c r="V29" i="13" s="1"/>
  <c r="Z20" i="13"/>
  <c r="Z11" i="13" s="1"/>
  <c r="P20" i="13"/>
  <c r="L25" i="13"/>
  <c r="Q20" i="13"/>
  <c r="O33" i="13"/>
  <c r="O29" i="13" s="1"/>
  <c r="J20" i="13"/>
  <c r="N33" i="13"/>
  <c r="N29" i="13" s="1"/>
  <c r="I33" i="13"/>
  <c r="I15" i="10" s="1"/>
  <c r="V25" i="13"/>
  <c r="V20" i="13"/>
  <c r="Q33" i="13"/>
  <c r="Q15" i="10" s="1"/>
  <c r="O20" i="13"/>
  <c r="O25" i="13"/>
  <c r="P25" i="13"/>
  <c r="M20" i="13"/>
  <c r="Y6" i="10"/>
  <c r="Y36" i="10" s="1"/>
  <c r="X20" i="13"/>
  <c r="X14" i="10"/>
  <c r="X39" i="10" s="1"/>
  <c r="X25" i="13"/>
  <c r="N20" i="13"/>
  <c r="G33" i="13"/>
  <c r="G29" i="13" s="1"/>
  <c r="U33" i="13"/>
  <c r="U15" i="10" s="1"/>
  <c r="L33" i="13"/>
  <c r="L15" i="10" s="1"/>
  <c r="P33" i="13"/>
  <c r="P15" i="10" s="1"/>
  <c r="AA20" i="13"/>
  <c r="H14" i="10"/>
  <c r="H39" i="10" s="1"/>
  <c r="P14" i="10"/>
  <c r="P39" i="10" s="1"/>
  <c r="W33" i="13"/>
  <c r="W29" i="13" s="1"/>
  <c r="M33" i="13"/>
  <c r="M15" i="10" s="1"/>
  <c r="J33" i="13"/>
  <c r="J29" i="13" s="1"/>
  <c r="N25" i="13"/>
  <c r="G20" i="13"/>
  <c r="G25" i="13"/>
  <c r="H25" i="13"/>
  <c r="R14" i="10"/>
  <c r="R39" i="10" s="1"/>
  <c r="V14" i="10"/>
  <c r="V39" i="10" s="1"/>
  <c r="L14" i="10"/>
  <c r="L39" i="10" s="1"/>
  <c r="K33" i="13"/>
  <c r="K29" i="13" s="1"/>
  <c r="W20" i="13"/>
  <c r="R33" i="13"/>
  <c r="R29" i="13" s="1"/>
  <c r="R20" i="13"/>
  <c r="X33" i="13"/>
  <c r="X15" i="10" s="1"/>
  <c r="S33" i="13"/>
  <c r="S29" i="13" s="1"/>
  <c r="I20" i="13"/>
  <c r="H33" i="13"/>
  <c r="H29" i="13" s="1"/>
  <c r="H13" i="10" s="1"/>
  <c r="H20" i="13"/>
  <c r="G14" i="10"/>
  <c r="G39" i="10" s="1"/>
  <c r="I14" i="10"/>
  <c r="I39" i="10" s="1"/>
  <c r="Q14" i="10"/>
  <c r="Q39" i="10" s="1"/>
  <c r="U14" i="10"/>
  <c r="U39" i="10" s="1"/>
  <c r="M14" i="10"/>
  <c r="M39" i="10" s="1"/>
  <c r="Q8" i="23" l="1"/>
  <c r="Q4" i="23" s="1"/>
  <c r="Q20" i="23" s="1"/>
  <c r="Q22" i="23" s="1"/>
  <c r="Q24" i="23" s="1"/>
  <c r="O8" i="23"/>
  <c r="O4" i="23" s="1"/>
  <c r="O20" i="23" s="1"/>
  <c r="O22" i="23" s="1"/>
  <c r="O24" i="23" s="1"/>
  <c r="J8" i="23"/>
  <c r="J4" i="23" s="1"/>
  <c r="J20" i="23" s="1"/>
  <c r="J22" i="23" s="1"/>
  <c r="J24" i="23" s="1"/>
  <c r="M8" i="23"/>
  <c r="M4" i="23" s="1"/>
  <c r="M20" i="23" s="1"/>
  <c r="M22" i="23" s="1"/>
  <c r="M24" i="23" s="1"/>
  <c r="C8" i="23"/>
  <c r="C4" i="23" s="1"/>
  <c r="C20" i="23" s="1"/>
  <c r="C22" i="23" s="1"/>
  <c r="C24" i="23" s="1"/>
  <c r="E8" i="23"/>
  <c r="E4" i="23" s="1"/>
  <c r="E20" i="23" s="1"/>
  <c r="E22" i="23" s="1"/>
  <c r="E24" i="23" s="1"/>
  <c r="L8" i="23"/>
  <c r="L4" i="23" s="1"/>
  <c r="L20" i="23" s="1"/>
  <c r="L22" i="23" s="1"/>
  <c r="L24" i="23" s="1"/>
  <c r="D8" i="23"/>
  <c r="D4" i="23" s="1"/>
  <c r="D20" i="23" s="1"/>
  <c r="D22" i="23" s="1"/>
  <c r="D24" i="23" s="1"/>
  <c r="S8" i="23"/>
  <c r="S4" i="23" s="1"/>
  <c r="S20" i="23" s="1"/>
  <c r="S22" i="23" s="1"/>
  <c r="S24" i="23" s="1"/>
  <c r="F8" i="23"/>
  <c r="F4" i="23" s="1"/>
  <c r="F20" i="23" s="1"/>
  <c r="F22" i="23" s="1"/>
  <c r="F24" i="23" s="1"/>
  <c r="H8" i="23"/>
  <c r="H4" i="23" s="1"/>
  <c r="H20" i="23" s="1"/>
  <c r="H22" i="23" s="1"/>
  <c r="H24" i="23" s="1"/>
  <c r="N8" i="23"/>
  <c r="N4" i="23" s="1"/>
  <c r="N20" i="23" s="1"/>
  <c r="N22" i="23" s="1"/>
  <c r="N24" i="23" s="1"/>
  <c r="P8" i="23"/>
  <c r="P4" i="23" s="1"/>
  <c r="P20" i="23" s="1"/>
  <c r="P22" i="23" s="1"/>
  <c r="P24" i="23" s="1"/>
  <c r="R8" i="23"/>
  <c r="R4" i="23" s="1"/>
  <c r="R20" i="23" s="1"/>
  <c r="R22" i="23" s="1"/>
  <c r="R24" i="23" s="1"/>
  <c r="G8" i="23"/>
  <c r="G4" i="23" s="1"/>
  <c r="G20" i="23" s="1"/>
  <c r="G22" i="23" s="1"/>
  <c r="G24" i="23" s="1"/>
  <c r="I8" i="23"/>
  <c r="I4" i="23" s="1"/>
  <c r="I20" i="23" s="1"/>
  <c r="I22" i="23" s="1"/>
  <c r="I24" i="23" s="1"/>
  <c r="K8" i="23"/>
  <c r="K4" i="23" s="1"/>
  <c r="K20" i="23" s="1"/>
  <c r="K22" i="23" s="1"/>
  <c r="K24" i="23" s="1"/>
  <c r="L29" i="13"/>
  <c r="L13" i="10" s="1"/>
  <c r="L35" i="10" s="1"/>
  <c r="V11" i="13"/>
  <c r="V6" i="10" s="1"/>
  <c r="G11" i="13"/>
  <c r="G6" i="10" s="1"/>
  <c r="W11" i="13"/>
  <c r="W6" i="10" s="1"/>
  <c r="W36" i="10" s="1"/>
  <c r="O11" i="13"/>
  <c r="O6" i="10" s="1"/>
  <c r="S11" i="13"/>
  <c r="S6" i="10" s="1"/>
  <c r="Q29" i="13"/>
  <c r="Q13" i="10" s="1"/>
  <c r="Q35" i="10" s="1"/>
  <c r="V7" i="10"/>
  <c r="H11" i="13"/>
  <c r="H6" i="10" s="1"/>
  <c r="H36" i="10" s="1"/>
  <c r="J11" i="13"/>
  <c r="I11" i="13"/>
  <c r="I6" i="10" s="1"/>
  <c r="I36" i="10" s="1"/>
  <c r="M11" i="13"/>
  <c r="M6" i="10" s="1"/>
  <c r="M36" i="10" s="1"/>
  <c r="T11" i="13"/>
  <c r="T6" i="10" s="1"/>
  <c r="T36" i="10" s="1"/>
  <c r="T7" i="10"/>
  <c r="P11" i="13"/>
  <c r="P6" i="10" s="1"/>
  <c r="P36" i="10" s="1"/>
  <c r="L11" i="13"/>
  <c r="L6" i="10" s="1"/>
  <c r="L36" i="10" s="1"/>
  <c r="U11" i="13"/>
  <c r="U6" i="10" s="1"/>
  <c r="U36" i="10" s="1"/>
  <c r="T29" i="13"/>
  <c r="T13" i="10" s="1"/>
  <c r="T35" i="10" s="1"/>
  <c r="N11" i="13"/>
  <c r="N6" i="10" s="1"/>
  <c r="AA11" i="13"/>
  <c r="AA6" i="10" s="1"/>
  <c r="K11" i="13"/>
  <c r="K6" i="10" s="1"/>
  <c r="R11" i="13"/>
  <c r="R6" i="10" s="1"/>
  <c r="R36" i="10" s="1"/>
  <c r="Q11" i="13"/>
  <c r="Q6" i="10" s="1"/>
  <c r="Q36" i="10" s="1"/>
  <c r="X11" i="13"/>
  <c r="X6" i="10" s="1"/>
  <c r="U7" i="10"/>
  <c r="J6" i="10"/>
  <c r="J36" i="10" s="1"/>
  <c r="J7" i="10"/>
  <c r="O7" i="10"/>
  <c r="Y35" i="10"/>
  <c r="I29" i="13"/>
  <c r="I13" i="10" s="1"/>
  <c r="Y27" i="10"/>
  <c r="H15" i="10"/>
  <c r="H38" i="10" s="1"/>
  <c r="P29" i="13"/>
  <c r="P13" i="10" s="1"/>
  <c r="P35" i="10" s="1"/>
  <c r="T38" i="10"/>
  <c r="G15" i="10"/>
  <c r="M29" i="13"/>
  <c r="M13" i="10" s="1"/>
  <c r="M35" i="10" s="1"/>
  <c r="U29" i="13"/>
  <c r="U13" i="10" s="1"/>
  <c r="X29" i="13"/>
  <c r="X13" i="10" s="1"/>
  <c r="X35" i="10" s="1"/>
  <c r="N13" i="10"/>
  <c r="N35" i="10" s="1"/>
  <c r="N15" i="10"/>
  <c r="O13" i="10"/>
  <c r="O35" i="10" s="1"/>
  <c r="O15" i="10"/>
  <c r="K13" i="10"/>
  <c r="K35" i="10" s="1"/>
  <c r="K15" i="10"/>
  <c r="J15" i="10"/>
  <c r="J13" i="10"/>
  <c r="R13" i="10"/>
  <c r="R15" i="10"/>
  <c r="S13" i="10"/>
  <c r="S35" i="10" s="1"/>
  <c r="S15" i="10"/>
  <c r="H35" i="10"/>
  <c r="G13" i="10"/>
  <c r="G35" i="10" s="1"/>
  <c r="V13" i="10"/>
  <c r="V35" i="10" s="1"/>
  <c r="V15" i="10"/>
  <c r="W13" i="10"/>
  <c r="W35" i="10" s="1"/>
  <c r="W15" i="10"/>
  <c r="Z6" i="10"/>
  <c r="L38" i="10" l="1"/>
  <c r="Q38" i="10"/>
  <c r="AA27" i="10"/>
  <c r="AA36" i="10"/>
  <c r="T27" i="10"/>
  <c r="P38" i="10"/>
  <c r="Q27" i="10"/>
  <c r="M38" i="10"/>
  <c r="M27" i="10"/>
  <c r="H27" i="10"/>
  <c r="L27" i="10"/>
  <c r="W38" i="10"/>
  <c r="V38" i="10"/>
  <c r="P27" i="10"/>
  <c r="S38" i="10"/>
  <c r="G38" i="10"/>
  <c r="O38" i="10"/>
  <c r="X36" i="10"/>
  <c r="X27" i="10"/>
  <c r="N38" i="10"/>
  <c r="X38" i="10"/>
  <c r="R38" i="10"/>
  <c r="S36" i="10"/>
  <c r="S27" i="10"/>
  <c r="J35" i="10"/>
  <c r="J27" i="10"/>
  <c r="J38" i="10"/>
  <c r="N36" i="10"/>
  <c r="N27" i="10"/>
  <c r="O36" i="10"/>
  <c r="O27" i="10"/>
  <c r="I27" i="10"/>
  <c r="I35" i="10"/>
  <c r="R27" i="10"/>
  <c r="R35" i="10"/>
  <c r="V36" i="10"/>
  <c r="V27" i="10"/>
  <c r="K36" i="10"/>
  <c r="K27" i="10"/>
  <c r="W27" i="10"/>
  <c r="U27" i="10"/>
  <c r="U35" i="10"/>
  <c r="G36" i="10"/>
  <c r="G27" i="10"/>
  <c r="Z27" i="10"/>
  <c r="Z36" i="10"/>
  <c r="U38" i="10"/>
  <c r="K38" i="10"/>
  <c r="I38" i="10"/>
  <c r="G5" i="10" l="1"/>
  <c r="G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E44" authorId="0" shapeId="0" xr:uid="{00000000-0006-0000-0100-000001000000}">
      <text>
        <r>
          <rPr>
            <b/>
            <sz val="9"/>
            <color indexed="81"/>
            <rFont val="Tahoma"/>
            <family val="2"/>
            <charset val="186"/>
          </rPr>
          <t>Windows User:</t>
        </r>
        <r>
          <rPr>
            <sz val="9"/>
            <color indexed="81"/>
            <rFont val="Tahoma"/>
            <family val="2"/>
            <charset val="186"/>
          </rPr>
          <t xml:space="preserve">
Bendros turtui, tik informacijai</t>
        </r>
      </text>
    </comment>
  </commentList>
</comments>
</file>

<file path=xl/sharedStrings.xml><?xml version="1.0" encoding="utf-8"?>
<sst xmlns="http://schemas.openxmlformats.org/spreadsheetml/2006/main" count="384" uniqueCount="295">
  <si>
    <t>Eil. Nr.</t>
  </si>
  <si>
    <t>A.</t>
  </si>
  <si>
    <t>B.</t>
  </si>
  <si>
    <t>C.</t>
  </si>
  <si>
    <t>D.</t>
  </si>
  <si>
    <t>VEIKLOS IŠLAIDŲ SUMA, EUR (DU ir kitos išlaidos)</t>
  </si>
  <si>
    <t>E.</t>
  </si>
  <si>
    <t>F.</t>
  </si>
  <si>
    <t>G.</t>
  </si>
  <si>
    <t>SAVIVALDYBĖS REZERVINĖS LĖŠ0S, EUR</t>
  </si>
  <si>
    <t>SAVIVALDYBĖS NEAPIBRĖŽTIEJI ĮSIPAREIGOJIMAI, EUR</t>
  </si>
  <si>
    <t>H.</t>
  </si>
  <si>
    <t>1.</t>
  </si>
  <si>
    <t>2.</t>
  </si>
  <si>
    <t>I.</t>
  </si>
  <si>
    <t>II.</t>
  </si>
  <si>
    <t>III.</t>
  </si>
  <si>
    <t>IV.</t>
  </si>
  <si>
    <t>V.</t>
  </si>
  <si>
    <t>*</t>
  </si>
  <si>
    <t>Tikėtina (&gt;50%)</t>
  </si>
  <si>
    <t>Maža (&lt;10%)</t>
  </si>
  <si>
    <t>3.</t>
  </si>
  <si>
    <t>4.</t>
  </si>
  <si>
    <t>Neapibrėžtojo įsipareigojimo (NĮ) atsiradimo tikimybė</t>
  </si>
  <si>
    <t>Įmanoma (≤50%)</t>
  </si>
  <si>
    <t>Pagal Sutartį apskaičiuoti numanomi NĮ, Eur</t>
  </si>
  <si>
    <t>Pagal Sutartį apskaičiuoti tiesioginiai sutartiniai NĮ, Eur</t>
  </si>
  <si>
    <t>Sutarties įgyvendinimo metai</t>
  </si>
  <si>
    <t>NĮ suma pagal vertintas Sutartis, Eur</t>
  </si>
  <si>
    <t>SAVIVALDYBĖS  IŠLAIDŲ SUMA, EUR, IŠ JŲ:</t>
  </si>
  <si>
    <t>B.1.</t>
  </si>
  <si>
    <t>B.2.</t>
  </si>
  <si>
    <t xml:space="preserve">IŠLAIDŲ SUMA TURTUI ĮSIGYTI PAGAL FUNKCIJŲ GRUPES , EUR, IŠ JŲ: </t>
  </si>
  <si>
    <t>Bendros valstybės paslaugos</t>
  </si>
  <si>
    <t>Gynyba</t>
  </si>
  <si>
    <t>Viešoji tvarka ir visuomenės apsauga</t>
  </si>
  <si>
    <t>Ekonomika</t>
  </si>
  <si>
    <t>Aplinkos apsauga</t>
  </si>
  <si>
    <t>Būstas ir komunalinis ūkis</t>
  </si>
  <si>
    <t>Sveikatos apsauga</t>
  </si>
  <si>
    <t>Poilsis, kultūra ir religija</t>
  </si>
  <si>
    <t>B.2.1.</t>
  </si>
  <si>
    <t>B.2.2.</t>
  </si>
  <si>
    <t>B.2.3.</t>
  </si>
  <si>
    <t>B.2.4.</t>
  </si>
  <si>
    <t>B.2.5.</t>
  </si>
  <si>
    <t>B.2.6.</t>
  </si>
  <si>
    <t>B.2.7.</t>
  </si>
  <si>
    <t>B.2.8.</t>
  </si>
  <si>
    <t>B.2.9.</t>
  </si>
  <si>
    <t>B.2.10.</t>
  </si>
  <si>
    <t>APRAŠYMAS</t>
  </si>
  <si>
    <t>TIKSLAS</t>
  </si>
  <si>
    <t>·       Padėti vietos valdžios institucijoms suprasti kaip neapibrėžtieji įsipareigojimai gali įtakoti piniginius srautus ir tapti fiskalinės drausmės pažeidimo šaltiniu;</t>
  </si>
  <si>
    <t>·       Padėti nustatyti pagrindinius neapibrėžtųjų įsipareigojimų pasireiškimo šaltinius;</t>
  </si>
  <si>
    <t>I. PRIELAIDŲ SĄRAŠAS</t>
  </si>
  <si>
    <t>Rodiklio pavadinimas</t>
  </si>
  <si>
    <t>Kitos pajamos</t>
  </si>
  <si>
    <t>Pajamos iš baudų, konfiskuoto turto ir kitų netesybų</t>
  </si>
  <si>
    <t>Kitos neišvardintos pajamos</t>
  </si>
  <si>
    <t>1.1.</t>
  </si>
  <si>
    <t>1.2.</t>
  </si>
  <si>
    <t>2.1.</t>
  </si>
  <si>
    <t>2.2.</t>
  </si>
  <si>
    <t>2.3.</t>
  </si>
  <si>
    <t>2.4.</t>
  </si>
  <si>
    <t>3.1.</t>
  </si>
  <si>
    <t>3.2.</t>
  </si>
  <si>
    <t>3.3.</t>
  </si>
  <si>
    <t>1.3.</t>
  </si>
  <si>
    <t>Išlaidų suma turtui įsigyti pagal funkcijų grupes</t>
  </si>
  <si>
    <t>2.5.</t>
  </si>
  <si>
    <t>2.6.</t>
  </si>
  <si>
    <t>2.7.</t>
  </si>
  <si>
    <t>2.8.</t>
  </si>
  <si>
    <t>2.9.</t>
  </si>
  <si>
    <t>2.10.</t>
  </si>
  <si>
    <t>Iš viso prognozuojamų Išlaidų suma*, Eur</t>
  </si>
  <si>
    <t>Iš viso prognozuojamų pajamų suma*, Eur</t>
  </si>
  <si>
    <t>Prognozuodami pajamas ir išlaidas nurodykite pagrindines prielaidas, kuriomis remiantis atlikote prognozes.</t>
  </si>
  <si>
    <t>I. Sutarties pavadinimas, Data</t>
  </si>
  <si>
    <t>II. Sutarties pavadinimas, Data</t>
  </si>
  <si>
    <t>III. Sutarties pavadinimas, Data</t>
  </si>
  <si>
    <t>IV. Sutarties pavadinimas, Data</t>
  </si>
  <si>
    <t>V. Sutarties pavadinimas, Data</t>
  </si>
  <si>
    <t>Dotacijos</t>
  </si>
  <si>
    <t>PILDYMO INSTRUKCIJA</t>
  </si>
  <si>
    <t>Kiti rezervai</t>
  </si>
  <si>
    <t>BALANSAS</t>
  </si>
  <si>
    <t>SUFORMUOTI REZERVAI, EUR</t>
  </si>
  <si>
    <t>Nurodykite Savivaldybės administracijos Direktoriaus sudarytą rezervo sumą, kaip tai apibrėžia LR Biudžeto sandaros įstatymas. Atkreipkite dėmesį, kad toks rezervas turi būti ne didesnis kaip 1 procentas patvirtintų savivaldybės metinio biudžeto asignavimų sumos.</t>
  </si>
  <si>
    <t>Nurodykite Kitų rezervų sumą, kaip tai apibrėžia 4-asis VSAFAS „Grynojo turto pokyčių ataskaita“.</t>
  </si>
  <si>
    <t>REZERVŲ PANAUDOJIMAS, EUR</t>
  </si>
  <si>
    <t>Savivaldybės administracijos Direktoriaus rezervas</t>
  </si>
  <si>
    <t>ATASKAITINIAI METAI</t>
  </si>
  <si>
    <t>SAVIVALDYBĖS BALANSAS, EUR</t>
  </si>
  <si>
    <t>A.1.</t>
  </si>
  <si>
    <t>Prognozuojant piniginius srautus rekomenduojame juos koreguoti infliacijos koeficientu - 2 proc. Infliacijos koeficientas gali būti koreguojamas atsižvelgiant į makroekonomines tendencijas.</t>
  </si>
  <si>
    <t>Nurodykite savivaldybės prisiimtus įsipareigojimus pagal garantijas dėl savivaldybės valdomų įmonių prisiimtų, bet dar neįvykdytų įsipareigojimų grąžinti kreditoriams lėšas pagal paskolų sutartis, finansinės nuomos (lizingo) sutartis, kitus įsipareigojamuosius skolos dokumentus. Atkreipiame dėmesį, kad tokie įsipareigojimai negali viršyti 10 procentų prognozuojamų į savivaldybės biudžetą surinkti gyventojų pajamų mokesčio sumos.</t>
  </si>
  <si>
    <t>Balansas</t>
  </si>
  <si>
    <t>FINANSINIAI METAI</t>
  </si>
  <si>
    <t>SUMA</t>
  </si>
  <si>
    <t>Kiekvienais ataskaitiniais metais yra patvirtinamas Valstybės biudžeto ir savivaldybių biudžetų finansinių rodiklių įstatymas, kuriame nustatomas Valstybės biudžetas atsižvelgiant į Lietuvos Respublikos fiskalinės sutarties įgyvendinimo konstitucinio įstatymo ir Stabilumo ir augimo pakto – 2005 m. birželio 27 d. Europos Sąjungos Tarybos reglamento (EB) Nr. 1055/2005, iš dalies keičiančio Reglamentą (EB) Nr. 1466/97 dėl biudžeto būklės priežiūros stiprinimo ir ekonominės politikos priežiūros bei koordinavimo, – fiskalinę drausmę reglamentuojančias nuostatas, kurias vykdant valdomas valdžios sektoriaus struktūrinis deficitas ir ribojamas valdžios sektoriaus išlaidų didėjimas, ir į tai, kad fiskalinę drausmę reglamentuojančių nuostatų nesilaikymas keltų riziką ilgalaikiam valdžios sektoriaus finansų ir ekonomikos augimo tvarumui.</t>
  </si>
  <si>
    <t>·       Padėti suprasti, kokią įtaką fiskalinė rizika gali turėti Valstybės finansams.</t>
  </si>
  <si>
    <t>SAVIVALDYBĖS SKOLA, % NUO PROGNOZUOJAMŲ PAJAMŲ</t>
  </si>
  <si>
    <t xml:space="preserve">SAVIVALDYBĖS NĮ % NUO SAVIVALDYBĖS IŠLAIDŲ SUMOS </t>
  </si>
  <si>
    <t>SAVIVALDYBĖS SUTEIKTŲ GARANTIJŲ VALDOMOMS ĮMONĖMS % NUO SAVIVALDYBĖS PAJAMŲ SUMOS</t>
  </si>
  <si>
    <t>Savivaldybės nustatytas skolos %</t>
  </si>
  <si>
    <t xml:space="preserve">SAVIVALDYBĖS NĮ % NUO SAVIVALDYBĖS PAJAMŲ SUMOS </t>
  </si>
  <si>
    <t>IŠLAIDŲ TURTUI ĮSIGYTI % LYGINANT SU SAVIVALDYBĖS IŠLAIDŲ SUMA</t>
  </si>
  <si>
    <t>J.</t>
  </si>
  <si>
    <t>K.</t>
  </si>
  <si>
    <t>L.</t>
  </si>
  <si>
    <t>M.</t>
  </si>
  <si>
    <t>N.</t>
  </si>
  <si>
    <t>P.</t>
  </si>
  <si>
    <t>EEBPO rekomendacija Lietuvos valstybei  - išlaikyti 5 -10 proc. rezervo dydį nuo BVP. Atitinkamai savivaldybėms rekomenduojama kaupti rezervą nenumatytiems atvejams. Bendras rezervo dydis šiai dienai įstatyme nereglamentuojamas. Savivaldybės suminis  įsipareigojimų dydis neturėtų viršyti 60 proc. (Vilniaus savivaldybei 85 proc.) nuo planuojamų pajamų iš visų GPM dalių. Metinis grynasis skolinimasis savivaldybėse  iki 5 proc. investiciniams projektams ir 1 proc. bendroms reikmėms nuo planuojamų pajamų iš visų GPM dalių. Suteikiamų garantijų dydis savivaldybės įmonėms negali viršyti 10 proc. nuo planuojamų pajamų iš visų GPM dalių. (LR valstybės biudžeto ir savivaldybių biudžetų finansinių rodiklių patvirtinimo įstatymas).Biudžeto išlaidų padidėjimo ribos dažnai yra susijusios su pajamomis, infliacija ar gyventojų skaičiaus augimu (arba su poreikiais pagrįstu kriterijumi) arba su tam tikru jų deriniu (pvz., Korėjoje). Ribos taip pat gali būti nustatomos atsižvelgiant į išlaidų viršutines ribas. Ribos dažniausiai gali būti nustatomos vieneriems ar daugiamečiams laikotarpiams.</t>
  </si>
  <si>
    <t>EKONOMINIO BENDRADARBIAVIMO IR PLĖTROS ORGANIZACIJOS (EBPO) REKOMENDACIJOS IR SAVIVALDYBIŲ IŠLAIDŲ REGLAMENTAVIMAS</t>
  </si>
  <si>
    <t>Garantijų suma Savivaldybės valdomoms įmonėms, Eur</t>
  </si>
  <si>
    <t>Nurodykite NĮ sumas, kaip tai apibrėžta 18 - VSAFAS „Atidėjiniai, neapibrėžtieji įsipareigojimai, neapibrėžtasis turtas ir poataskaitiniai įvykiai“.</t>
  </si>
  <si>
    <t>NĮ, atsirandantys įgyvendinant Viešosios ir privačios partnerystės projektus (toliaus - VPSP) neturi būti apskaitomi balanse, o informacija apie juos turi būti atskleista finansinių ataskaitų rinkinio aiškinamajame rašte bei ataskaitose vadovaujantis 18 – ąjame VSAFAS nustatyta tvarka ir VšĮ Centrinės projektų valdymo agentūros parengtomis Viešojo ir privataus sektorių partnerystės projektų neapibrėžtųjų įsipareigojimų vertinimo metodinėmis rekomendacijomis. Nurodykite NĮ sumas apie numanomus ir tiesioginius sutartinius įsipareigojimus įgyvendinant VPSP sutartis pagal neapibrėžtoojo įsipareigojimo nustatytos pasireiškimo tikimybės dydį .</t>
  </si>
  <si>
    <t>NĮ suma pagal  Sutartis*, Eur</t>
  </si>
  <si>
    <t>Sutarčių sąrašą galite detalizuoti šiame darbalaukyje</t>
  </si>
  <si>
    <t>Biudžeto planavimas ir rengimas yra veiksmas, kuriuo, pagal pasirinktas prielaidas, siekiama sudaryti kuo tikslesnes finansinių srautų ateities projekcijas. Pasikeitus ekonominei situacijai ar/ir naudotom prielaidoms tikėtini atitinkami biudžeto prognozavimo netikslumai. Vadovaujantis LR Fiskalinės sutarties įgyvendinimo konstitucinio įstatymo 4 str. 4 d., savivaldybių, kurių planuojami asignavimai neviršija 0,3 proc. praėjusių metų BVP to meto kainomis, biudžetai turi būti planuojami, tvirtinami, keičiami ir vykdomi taip, kad jų asignavimai neviršytų pajamų.</t>
  </si>
  <si>
    <t>Vadovaujantis LR Fiskalinės sutarties įgyvendinimo konstitucinio įstatymo 4 str. 4 d., savivaldybių, kurių planuojami asignavimai neviršija 0,3 proc. praėjusių metų BVP to meto kainomis, biudžetai turi būti planuojami, tvirtinami, keičiami ir vykdomi taip, kad jų asignavimai neviršytų pajamų.</t>
  </si>
  <si>
    <t>Makroekonominiai sukrėtimai ir nenumatytų rizikų pasireiškimas gali turėti didelę įtaką Savivaldybės pajamoms ir išlaidoms, taip pat Valstybės balansui. Konkreti fiskalinė rizika, tokia kaip Neapibrėžtieji įsipareigojimai, gali paveikti vyriausybės balansą sumažindama turtą ar sukurdama įsipareigojimus. Papildomi fiskalinės rizikos šaltiniai gali būti vyriausybių galimybės įgyvendinti politikos reformas ir iššūkiai vykdant biudžetą, įskaitant išlaidų kontrolę ar pajamų surinkimą.</t>
  </si>
  <si>
    <t xml:space="preserve">Norint nustatyti fiskalinę riziką, darančią įtaką vyriausybės įsipareigojimams, pasirodė yra naudinga stebėti rizikos pasireiškimo tikimybes pagal kiekvieną Savivaldybės įgyvendinamą Sutartį.  Fiskalinės rizikos šaltiniai gali būti tiesioginiai ir numanomi neapibrėžtieji įsipareigojimai.  Tiesioginiai įsipareigojimai yra numatomi įsipareigojimai, atsirandantys bet kokiu atveju. Neapibrėžti  netiesioginiai įsipareigojimai yra įsipareigojimai, atsirandantys be aiškios atsakomybės. Pvz. netiesioginius įsipareigojimus gali sudaryti savivaldybės įmonių skolos, šioms bankrutavus, rizikų kainą, įgyvendinant VPSP sutartis ir pan. </t>
  </si>
  <si>
    <t>IV.SAVIVALDYBĖS REZERVAI</t>
  </si>
  <si>
    <t>III. NĮ KYLANTYS IŠ VPSP SUTARČIŲ ĮGYVENDINIMO</t>
  </si>
  <si>
    <t>II. NEAPIBRĖŽTIEJI ĮSPAREIGOJIMAI (TOLIAUS - NĮ)</t>
  </si>
  <si>
    <t>3.4.</t>
  </si>
  <si>
    <r>
      <rPr>
        <b/>
        <sz val="11"/>
        <color theme="9" tint="-0.499984740745262"/>
        <rFont val="Calibri"/>
        <family val="2"/>
        <charset val="186"/>
        <scheme val="minor"/>
      </rPr>
      <t>PILDYKYTE TIK ŽALIUS LANGELIUS</t>
    </r>
    <r>
      <rPr>
        <sz val="11"/>
        <color theme="9" tint="-0.499984740745262"/>
        <rFont val="Calibri"/>
        <family val="2"/>
        <charset val="186"/>
        <scheme val="minor"/>
      </rPr>
      <t xml:space="preserve"> - nurodykite faktines arba planuojamas sumas iš savivaldybės ataskaitinių dokumentų. Jei prašomų nurodyti išlaidų savivaldybėje konkrečiais metais nėra ar neplanuojama - įrašykite 0. Savivaldybės skolą ir suteiktas garantijas iki einamųjų metų rašykite kaupiąmąjį dydį - nurodydami iki pildomų (arba prognozuojamų) metų sukauptą visą savivaldybės skolą. </t>
    </r>
  </si>
  <si>
    <t>Turinys</t>
  </si>
  <si>
    <t>Pridėtinė vertė gamybos sąnaudomis pagal veiklos vykdymo vietą (nefinansų įmonių)</t>
  </si>
  <si>
    <t>2015</t>
  </si>
  <si>
    <t>2016</t>
  </si>
  <si>
    <t>2017</t>
  </si>
  <si>
    <t>2018</t>
  </si>
  <si>
    <t>Akmenės r. sav.</t>
  </si>
  <si>
    <t>Alytaus m. sav.</t>
  </si>
  <si>
    <t>Alytaus r. sav.</t>
  </si>
  <si>
    <t>Anykščių r. sav.</t>
  </si>
  <si>
    <t>Birštono sav.</t>
  </si>
  <si>
    <t>Biržų r. sav.</t>
  </si>
  <si>
    <t>Druskininkų sav.</t>
  </si>
  <si>
    <t>Elektrėnų sav.</t>
  </si>
  <si>
    <t>Ignalinos r. sav.</t>
  </si>
  <si>
    <t>Jonavos r. sav.</t>
  </si>
  <si>
    <t>Joniškio r. sav.</t>
  </si>
  <si>
    <t>Jurbarko r. sav.</t>
  </si>
  <si>
    <t>Kaišiadorių r. sav.</t>
  </si>
  <si>
    <t>Kalvarijos sav.</t>
  </si>
  <si>
    <t>Kauno m. sav.</t>
  </si>
  <si>
    <t>Kauno r. sav.</t>
  </si>
  <si>
    <t>Kazlų Rūdos sav.</t>
  </si>
  <si>
    <t>Kėdainių r. sav.</t>
  </si>
  <si>
    <t>Kelmės r. sav.</t>
  </si>
  <si>
    <t>Klaipėdos m. sav.</t>
  </si>
  <si>
    <t>Klaipėdos r. sav.</t>
  </si>
  <si>
    <t>Kretingos r. sav.</t>
  </si>
  <si>
    <t>Kupiškio r. sav.</t>
  </si>
  <si>
    <t>Lazdijų r. sav.</t>
  </si>
  <si>
    <t>Marijampolės r. sav.</t>
  </si>
  <si>
    <t>Mažeikių r. sav.</t>
  </si>
  <si>
    <t>Molėtų r. sav.</t>
  </si>
  <si>
    <t>Neringos sav.</t>
  </si>
  <si>
    <t>Pagėgių sav.</t>
  </si>
  <si>
    <t>Pakruojo r. sav.</t>
  </si>
  <si>
    <t>Palangos m. sav.</t>
  </si>
  <si>
    <t>Panevėžio m.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</si>
  <si>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</si>
  <si>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</si>
  <si>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</si>
  <si>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</si>
  <si>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</si>
  <si>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</si>
  <si>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</si>
  <si>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</si>
  <si>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</si>
  <si>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</si>
  <si>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</si>
  <si>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</si>
  <si>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</si>
  <si>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</si>
  <si>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</si>
  <si>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</si>
  <si>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</si>
  <si>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</si>
  <si>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</si>
  <si>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</si>
  <si>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</si>
  <si>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</si>
  <si>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</si>
  <si>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</si>
  <si>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</si>
  <si>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</si>
  <si>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Visagino sav.</t>
  </si>
  <si>
    <t>Zarasų r. sav.</t>
  </si>
  <si>
    <t>**</t>
  </si>
  <si>
    <t xml:space="preserve">SAVIVALDYBĖS NĮ % NUO PVV </t>
  </si>
  <si>
    <t>PRIDĖTINĖ VERTĖ GAMYBOS SĄNAUDOMIS PAGAL VEIKLOS VYKDYMO VIETĄ (PVV), EUR</t>
  </si>
  <si>
    <r>
      <t xml:space="preserve">VI. PRIDĖTINĖ VERTĖ GAMYBOS SĄNAUDOMIS PAGAL VEIKLOS VYKDYMO VIETĄ </t>
    </r>
    <r>
      <rPr>
        <sz val="11"/>
        <color theme="5" tint="-0.499984740745262"/>
        <rFont val="Calibri"/>
        <family val="2"/>
        <charset val="186"/>
        <scheme val="minor"/>
      </rPr>
      <t>(NEFINANSŲ ĮMONIŲ)</t>
    </r>
  </si>
  <si>
    <t>Ei.nr.</t>
  </si>
  <si>
    <t>Savivaldybė</t>
  </si>
  <si>
    <t xml:space="preserve">Kol LR nacionalinėje statistikoje nėra skaičiuojamas BVP savivaldybių lygmeniu - naudojame pridėtinių verčių sumos rodiklį, kuris yra prilyginams BVP rodikliui savivaldybės lygmeniu. Pridėtinė vertė (gamybos sąnaudomis) – produkcijos vertės ir tarpinio vartojimo skirtumas, pridėjus subsidijas ir atėmus  mokesčius. Rodiklį rengia LR statistikos departamento Įmonių statistikos skyrius (plačiau žr. ten). Užpildykite šį rodiklį už praėjusius ir einamuosius metus. Nacionalinė statistika vėluoja dviem metais - rekomenduojame trūkstamų metų rodiklius prognozuoti. Prognozuojant rodiklį rekomenduojame juos koreguoti infliacijos koeficientu - 2 proc. Infliacijos koeficientas gali būti koreguojamas atsižvelgiant į makroekonomines tendencijas.Prielaidų sąraše nurodykite Pridėtinė vertė gamybos sąnaudas pagal veiklos vykdymo vietą, kuris pateiktas darbalaukyje Pridėtinė vertė gamybos sąnaudomis pagal veiklos vykdymo vietą. </t>
  </si>
  <si>
    <t>Sukuriama BVP dalis, %</t>
  </si>
  <si>
    <t>VISO:</t>
  </si>
  <si>
    <t>Pridėtinė vertė gamybos sąnaudomis pagal veiklos vykdymo vietą, %**</t>
  </si>
  <si>
    <t>Analizuojamos savivaldybės duomenis perkelkite iš VI. Pridet.vertes lentele Sukuriama BVP dalis, %</t>
  </si>
  <si>
    <t>Kitos suteiktos garantijos, Eur</t>
  </si>
  <si>
    <t xml:space="preserve">V. SUTEIKTŲ GARANTIJŲ SUMA </t>
  </si>
  <si>
    <t>SAVIVALDYBĖS GARANTIJŲ SUMA, EUR</t>
  </si>
  <si>
    <t>TAIKOMAS INFLIACIJOS KOEFICIENTAS</t>
  </si>
  <si>
    <t>Indeksavimo koef. apskaičiavimas</t>
  </si>
  <si>
    <t>PLANUOJAMO PROJEKTO TRUKMĖ, metais</t>
  </si>
  <si>
    <t>PLANUOJAMAS PASIRUOŠIMO PROJEKTUI LAIKOTARPIS, metais</t>
  </si>
  <si>
    <t>Prekių ir paslaugų mokesčiai</t>
  </si>
  <si>
    <t>Mokesčių pajamos</t>
  </si>
  <si>
    <t>Pajamų ir pelno mokesčiai</t>
  </si>
  <si>
    <t>Turto mokesčiai</t>
  </si>
  <si>
    <t>Dotacijos iš kitų valdžios sektoriaus subjektų</t>
  </si>
  <si>
    <t>Turto pajamos</t>
  </si>
  <si>
    <t>Materialiojo ir nematerialiojo turto realizavimo pajamos</t>
  </si>
  <si>
    <t>Ilgalaikio materialiojo turto realizavimo pajamos</t>
  </si>
  <si>
    <t>Atsargų realizavimo pajamos</t>
  </si>
  <si>
    <t>Švietimas</t>
  </si>
  <si>
    <t>METINIS GRYNOJO SKOLINIMOSI LIMITAS, EUR</t>
  </si>
  <si>
    <t>SAVIVALDYBĖS GARANTIJŲ LIMITAS,EUR</t>
  </si>
  <si>
    <t xml:space="preserve">Finansinių galimybių įgyvendinti PP vertinimas </t>
  </si>
  <si>
    <t>Projekto įgyvendinimo metai</t>
  </si>
  <si>
    <t>1.1.1.</t>
  </si>
  <si>
    <t>Asignavimai turtui įsigyti</t>
  </si>
  <si>
    <t>1.1.2.</t>
  </si>
  <si>
    <t>Asignavimai išlaidoms</t>
  </si>
  <si>
    <t>1. 2.1.</t>
  </si>
  <si>
    <t>1.2.2.</t>
  </si>
  <si>
    <t>1.2.3.</t>
  </si>
  <si>
    <t>2.1.1.</t>
  </si>
  <si>
    <t>2.1.2.</t>
  </si>
  <si>
    <t>2.1.3.</t>
  </si>
  <si>
    <t>5.</t>
  </si>
  <si>
    <t>6.</t>
  </si>
  <si>
    <t xml:space="preserve">7. </t>
  </si>
  <si>
    <t>Viešojo ir privataus sektorių partnerystės 
tikslingumo vertinimo ir partnerystės klausimyno 
rengimo metodinių rekomendacijų 3 priedas</t>
  </si>
  <si>
    <r>
      <t>Laikotarpio pradžios data</t>
    </r>
    <r>
      <rPr>
        <vertAlign val="superscript"/>
        <sz val="11"/>
        <color theme="1"/>
        <rFont val="Times New Roman"/>
        <family val="1"/>
        <charset val="186"/>
      </rPr>
      <t>1</t>
    </r>
  </si>
  <si>
    <t>…</t>
  </si>
  <si>
    <r>
      <t>Metinė pinigų suma, kuria disponuoja Valdžios subjektas</t>
    </r>
    <r>
      <rPr>
        <b/>
        <vertAlign val="superscript"/>
        <sz val="11"/>
        <color theme="1"/>
        <rFont val="Times New Roman"/>
        <family val="1"/>
        <charset val="186"/>
      </rPr>
      <t>2</t>
    </r>
    <r>
      <rPr>
        <b/>
        <sz val="11"/>
        <color theme="1"/>
        <rFont val="Times New Roman"/>
        <family val="1"/>
        <charset val="186"/>
      </rPr>
      <t xml:space="preserve">, laikotarpio pradžioje
</t>
    </r>
    <r>
      <rPr>
        <sz val="9"/>
        <color theme="1"/>
        <rFont val="Times New Roman"/>
        <family val="1"/>
        <charset val="186"/>
      </rPr>
      <t xml:space="preserve">Nurodoma Valdžios subjekto gaunamų lėšų suma (išskyrus Europos Sąjungos (toliau – ES) paramos lėšų, paskirtų projektų pagrindu). </t>
    </r>
  </si>
  <si>
    <r>
      <t xml:space="preserve">Centrinės Valdžios subjektas 
</t>
    </r>
    <r>
      <rPr>
        <sz val="9"/>
        <color theme="1"/>
        <rFont val="Times New Roman"/>
        <family val="1"/>
        <charset val="186"/>
      </rPr>
      <t>Nurodomos visos lėšos skiriamos Valdžios subjekto valdymo sričiai vadovaujantis Lietuvos Respublikos Vyriausybės 2010 m. kovo 24 d. nutarimu Nr. 330 „Dėl ministrams pavedamų valdymo sričių“ (Žin., 2010, Nr. 38-1784)</t>
    </r>
  </si>
  <si>
    <t>Vietos Valdžios subjektas</t>
  </si>
  <si>
    <r>
      <t xml:space="preserve">Valstybės biudžeto specialiosios tikslinės dotacijos 
</t>
    </r>
    <r>
      <rPr>
        <sz val="9"/>
        <color theme="1"/>
        <rFont val="Times New Roman"/>
        <family val="1"/>
        <charset val="186"/>
      </rPr>
      <t>Nurodomos tikslinės dotacijos gaunamos investiciniams projektams įgyvendinti, valstybinėms (valstybės perduotoms savivaldybėms) funkcijoms vykdyti, mokinio krepšelio lėšos ir pan.</t>
    </r>
  </si>
  <si>
    <r>
      <t xml:space="preserve">Pajamos
</t>
    </r>
    <r>
      <rPr>
        <sz val="9"/>
        <color theme="1"/>
        <rFont val="Times New Roman"/>
        <family val="1"/>
        <charset val="186"/>
      </rPr>
      <t xml:space="preserve">Surenkami mokesčiai, turto pardavimo pajamos viešosios paslaugos vartotojų (tiek fizinių, tiek juridinių asmenų, nepriklausomai nuo jų tipo, sektoriaus ir pan.) mokėjimai viešajam sektoriui už naudojimąsi teikiamomis paslaugomis </t>
    </r>
  </si>
  <si>
    <r>
      <t xml:space="preserve">Dotacijos iš kito valdymo lygio 
</t>
    </r>
    <r>
      <rPr>
        <sz val="9"/>
        <color theme="1"/>
        <rFont val="Times New Roman"/>
        <family val="1"/>
        <charset val="186"/>
      </rPr>
      <t>Nurodomos dotacijos, gaunamos iš kitų institucijų, skirtos kapitalui formuoti ir veiklai vykdyti (išskyrus ES paramos lėšų, paskirtų projektų pagrindu)</t>
    </r>
  </si>
  <si>
    <t>Valdžios subjekto turimi įsipareigojimai ir vykdomos prievolės (2.1+2.2+2.3+2.4)</t>
  </si>
  <si>
    <r>
      <t xml:space="preserve">Investicijų projektų vykdymas 
</t>
    </r>
    <r>
      <rPr>
        <sz val="9"/>
        <color theme="1"/>
        <rFont val="Times New Roman"/>
        <family val="1"/>
        <charset val="186"/>
      </rPr>
      <t xml:space="preserve">Nurodomos Valdžioso subjekto pradėtų vykdyti investicijų projektų sumos kiekvienais ataskaitinio laikotarpio metais. Investicijų išlaidos, kai investuojama įgyvendinant ES struktūrinių fondų ir kitos negrąžintinos paramos lėšomis finansuojamus investicijų projektus, į šią eilutę įtraukiamos tik ta dalimi, kuria Viešasis subjektas pats prisideda prie investicijų projektų įgyvendinimo. </t>
    </r>
  </si>
  <si>
    <t>Valdžios subjekto lėšos skiriamos pradėtiems investiciniams projektams įgyvendinti</t>
  </si>
  <si>
    <r>
      <t>Paskolų</t>
    </r>
    <r>
      <rPr>
        <vertAlign val="superscript"/>
        <sz val="11"/>
        <color theme="1"/>
        <rFont val="Times New Roman"/>
        <family val="1"/>
        <charset val="186"/>
      </rPr>
      <t>3</t>
    </r>
    <r>
      <rPr>
        <sz val="11"/>
        <color theme="1"/>
        <rFont val="Times New Roman"/>
        <family val="1"/>
        <charset val="186"/>
      </rPr>
      <t xml:space="preserve">, gautų investiciniams projektams įgyvendinti grąžinimas 
</t>
    </r>
    <r>
      <rPr>
        <sz val="9"/>
        <color theme="1"/>
        <rFont val="Times New Roman"/>
        <family val="1"/>
        <charset val="186"/>
      </rPr>
      <t>(paskolų grąžinimo sumos kiekvienais ataskaitinio laikotarpio metais, remiantis jau pasirašytų paskolų sutarčių grąžinimo grafikais)</t>
    </r>
  </si>
  <si>
    <r>
      <t xml:space="preserve">Paskolų, gautų investiciniams projektams įgyvendinti, aptarnavimo išlaidos
</t>
    </r>
    <r>
      <rPr>
        <sz val="9"/>
        <color theme="1"/>
        <rFont val="Times New Roman"/>
        <family val="1"/>
        <charset val="186"/>
      </rPr>
      <t>Paskolų palūkanų sumos kiekvienais ataskaitinio laikotarpio metais, remiantis jau pasirašytų paskolų sutarčių grąžinimo grafikais</t>
    </r>
  </si>
  <si>
    <r>
      <t xml:space="preserve">Ilgalaikės sutartys, susijusios su veiklos vykdymu 
</t>
    </r>
    <r>
      <rPr>
        <sz val="9"/>
        <color theme="1"/>
        <rFont val="Times New Roman"/>
        <family val="1"/>
        <charset val="186"/>
      </rPr>
      <t>Nurodomos lėšos, reikalingos Valdžios subjekto su privačiais juridiniais asmenimis sudarytoms ilgalaikėms sutartims dėl Paslaugos teikimo vykdyti, kiekvienais ataskaitinio laikotarpio metais</t>
    </r>
  </si>
  <si>
    <t>Kitos (išlaidos funkcijų vykdymui, nurodykite)</t>
  </si>
  <si>
    <r>
      <t>Planuojami įgyvendinti IP</t>
    </r>
    <r>
      <rPr>
        <vertAlign val="superscript"/>
        <sz val="11"/>
        <color theme="1"/>
        <rFont val="Times New Roman"/>
        <family val="1"/>
        <charset val="186"/>
      </rPr>
      <t>4</t>
    </r>
  </si>
  <si>
    <r>
      <t xml:space="preserve">Disponuojamos lėšų sumos ir turimų sutartinių įsipareigojimų skirtumas (galimybė prisiimti naujus įsipareigojimus) (1-2)
</t>
    </r>
    <r>
      <rPr>
        <sz val="9"/>
        <color theme="1"/>
        <rFont val="Times New Roman"/>
        <family val="1"/>
        <charset val="186"/>
      </rPr>
      <t>Užpildoma naudojant šios lentelės 1-2 eilučių duomenis: tai aritmetinis 1 ir 2 eilutės skirtumas. Šios eilutės paskirtis – Valdžios subjekto disponuojamų finansinių išteklių balanso įvertinimas ir sumos, kurios ribose galimas lėšų perskirstymas bei naujų įsipareigojimų prisiėmimas, įvertinimas</t>
    </r>
  </si>
  <si>
    <r>
      <rPr>
        <b/>
        <sz val="11"/>
        <color theme="1"/>
        <rFont val="Times New Roman"/>
        <family val="1"/>
        <charset val="186"/>
      </rPr>
      <t>Skolinimosi limitas</t>
    </r>
    <r>
      <rPr>
        <vertAlign val="superscript"/>
        <sz val="11"/>
        <color theme="1"/>
        <rFont val="Times New Roman"/>
        <family val="1"/>
        <charset val="186"/>
      </rPr>
      <t>5</t>
    </r>
    <r>
      <rPr>
        <sz val="11"/>
        <color theme="1"/>
        <rFont val="Times New Roman"/>
        <family val="1"/>
        <charset val="186"/>
      </rPr>
      <t xml:space="preserve">
</t>
    </r>
    <r>
      <rPr>
        <sz val="9"/>
        <color theme="1"/>
        <rFont val="Times New Roman"/>
        <family val="1"/>
        <charset val="186"/>
      </rPr>
      <t xml:space="preserve">Jei taikoma, nurodomas konkretus skolinimosi limitas kiekvienais prognozuojamais ataskaitinio laikotarpio metais. </t>
    </r>
  </si>
  <si>
    <r>
      <t>Metinė pinigų suma, kuria gali disponuoti Valdžios subjektas</t>
    </r>
    <r>
      <rPr>
        <sz val="11"/>
        <color theme="1"/>
        <rFont val="Times New Roman"/>
        <family val="1"/>
        <charset val="186"/>
      </rPr>
      <t xml:space="preserve">, </t>
    </r>
    <r>
      <rPr>
        <b/>
        <sz val="11"/>
        <color theme="1"/>
        <rFont val="Times New Roman"/>
        <family val="1"/>
        <charset val="186"/>
      </rPr>
      <t>įvertinus skolinimosi limitą (3+4)</t>
    </r>
    <r>
      <rPr>
        <sz val="11"/>
        <color theme="1"/>
        <rFont val="Times New Roman"/>
        <family val="1"/>
        <charset val="186"/>
      </rPr>
      <t xml:space="preserve"> </t>
    </r>
    <r>
      <rPr>
        <b/>
        <sz val="11"/>
        <color theme="1"/>
        <rFont val="Times New Roman"/>
        <family val="1"/>
        <charset val="186"/>
      </rPr>
      <t xml:space="preserve">
</t>
    </r>
    <r>
      <rPr>
        <sz val="9"/>
        <color theme="1"/>
        <rFont val="Times New Roman"/>
        <family val="1"/>
        <charset val="186"/>
      </rPr>
      <t xml:space="preserve">Užpildoma naudojant šios lentelės 3 ir 4 eilučių duomenis: tai aritmetinė 3 ir 4 eilučių suma. Teigiamas rezultatas parodo, kad Viešasis subjektas disponuoja laisvomis lėšomis. </t>
    </r>
  </si>
  <si>
    <r>
      <t>Lėšų poreikis vertinamam PP įgyvendinti</t>
    </r>
    <r>
      <rPr>
        <b/>
        <vertAlign val="superscript"/>
        <sz val="11"/>
        <color theme="1"/>
        <rFont val="Times New Roman"/>
        <family val="1"/>
        <charset val="186"/>
      </rPr>
      <t>6</t>
    </r>
    <r>
      <rPr>
        <b/>
        <sz val="11"/>
        <color theme="1"/>
        <rFont val="Times New Roman"/>
        <family val="1"/>
        <charset val="186"/>
      </rPr>
      <t xml:space="preserve">
</t>
    </r>
    <r>
      <rPr>
        <sz val="9"/>
        <color theme="1"/>
        <rFont val="Times New Roman"/>
        <family val="1"/>
        <charset val="186"/>
      </rPr>
      <t>Nurodomas Valdžios subjekto metinio atlyginimo mokėjimų dydis Privačiam subjektui (nominalia išraiška).</t>
    </r>
  </si>
  <si>
    <r>
      <t xml:space="preserve">Valdžios subjekto disponuojamos lėšos, įvertinus metinio atlyginimo mokėjimą Privačiam subjektui (5-6)
</t>
    </r>
    <r>
      <rPr>
        <sz val="9"/>
        <color theme="1"/>
        <rFont val="Times New Roman"/>
        <family val="1"/>
        <charset val="186"/>
      </rPr>
      <t>Užpildoma naudojant šios lentelės 5 ir 6 eilučių duomenis: tai aritmetinis 5 ir 6 eilučių skirtumas. Teigiamas rezultatas parodo, kad Valdžios subjekto finansinės galimybės įgyvendinti PP yra pagrįstos.</t>
    </r>
  </si>
  <si>
    <t>GYVENTOJŲ PAJAMŲ IR PELNO MOKESČIO PAJAMOS</t>
  </si>
  <si>
    <t>A.2.</t>
  </si>
  <si>
    <t>A.3.</t>
  </si>
  <si>
    <t>TURTO MOKESČIAI</t>
  </si>
  <si>
    <t>PREKIŲ IR PASLAUGŲ MOKESČIAI</t>
  </si>
  <si>
    <t>A.I.</t>
  </si>
  <si>
    <t>MOKESČIŲ PAJAMOS, EUR</t>
  </si>
  <si>
    <t>Pajamų mokesčiai</t>
  </si>
  <si>
    <t>Pelno mokesčiai</t>
  </si>
  <si>
    <t>A.1.1</t>
  </si>
  <si>
    <t>A.1.2.</t>
  </si>
  <si>
    <t>GYVENTOJŲ PAJAMŲ  MOKESČIO PAJAMOS</t>
  </si>
  <si>
    <t xml:space="preserve"> PELNO MOKESČIO PAJAMOS</t>
  </si>
  <si>
    <t>Veiklos išlaidų suma (DU, eksploatacijos ir kitos išlaidos)</t>
  </si>
  <si>
    <t>Kitų funkcijų įgyvendinimui tenkančios išlaidos</t>
  </si>
  <si>
    <t>Pajamos už prekes ir paslaugas</t>
  </si>
  <si>
    <t>R.</t>
  </si>
  <si>
    <t>IŠLAIDŲ TURTUI, SKIRTŲ ŠVIETIMO F-JAI ĮGYVENDINTI, % LYGINANT SU SAVIVALDYBĖS IŠLAIDŲ SUMA</t>
  </si>
  <si>
    <t>IŠ VISO PROGNOZUOJAMŲ PAJAMŲ SUMA, EUR</t>
  </si>
  <si>
    <t>Turimi įsipareigojimai pagal VPSP sutartis</t>
  </si>
  <si>
    <t>Savivaldybės skola , Eur</t>
  </si>
  <si>
    <t xml:space="preserve">Ilgalaikiai ir trumpalaikiai įsipareigojimai </t>
  </si>
  <si>
    <t>Planuojami įsipareigojimai PP įgyvendinimui</t>
  </si>
  <si>
    <t>Švietimo funkcijų įgyvendinimui tenkančios išlaidos</t>
  </si>
  <si>
    <t>·      Padėti analizuoti ir skaičiuoti ilgalaikius biudžeto įsipareigojimus/sutaupymus</t>
  </si>
  <si>
    <t>Darbalaukyje Prielaidų sąrašas nurodykite Savivaldybės biudžeto penkerių metų istorinius duomenis ir sudarykite biudžeto metines prognozes 15-25 metų laikotarpiui (priklausomai nuo planuojamo programos laikotarpio trukmės), atsižvelgiant  į praeityje fiksuotas kitimo tendencijas. Planuojant biudžetą metai skaičiuojami kalendoriniais metais. Ataskaitiniais metais laikomi tie metai, kada yra planuojamas projektas.Pateikite  prielaidų sąrašą, kuriomis remiantis, atlikote biudžeto pajamų ir biudžeto išlaidų prognozes. Patirtis parodė, kad  galutiniai rezultatai dažnai skiriasi nuo prognozių,  nukrypimai dažnai yra neigiami ir poveikis  finansams gali būti didelis, įskaitant poveikį skolų valdymo sprendimams. Patirtis taip pat parodė, kad vietos valdžios institucijoms kartais trūksta galimybių gerai saprasti savo fiskalinę riziką ir ją valdyti, todėl pasiketus biudžeto planavimo prielaidoms, lengvai galęsite atlikti prognozių korekcijas.</t>
  </si>
  <si>
    <t>Neapibrėžtasis įsipareigojimas (toliau - NĮ) -  dėl praėjusių ataskaitinių laikotarpių įvykių galintis atsirasti įsipareigojimas, kurio buvimą ar nebuvimą patvirtina vienas ar daugiau viešojo sektoriaus subjekto nevisiškai kontroliuojamų neapibrėžtųjų būsimųjų įvykių, arba dėl buvusiųjų įvykių atsiradęs dabartinis įsipareigojimas, kuris apskaitoje nepripažįstamas, nes nėra tikimybės, kad jį reikės dengti turtu arba jo suma negali būti patikimai nustatyta.</t>
  </si>
  <si>
    <t>Viešojo ir privataus sektorių partnerystės projektų, įgyvendinamų švietimo sektoriuje ilgalaikės programos priedas Nr. 1</t>
  </si>
  <si>
    <t>SAVIVALDYBIŲ INVESTICIJŲ ŠVIETIMO SEKTORIUJE PLANAVIMO, NEAPIBRĖŽTŲJŲ ĮSIPAREIGOJIMŲ IR FISKALINĖS DRAUSMĖS TAISYKLIŲ LAIKYMOSI SKAIČIUOKLĖ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</si>
</sst>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
    <numFmt numFmtId="165" formatCode="_-* #,##0\ _€_-;\-* #,##0\ _€_-;_-* &quot;-&quot;\ _€_-;_-@_-"/>
    <numFmt numFmtId="166" formatCode="#,##0.00\ &quot;€&quot;"/>
    <numFmt numFmtId="167" formatCode="_-* #,##0.00\ _€_-;\-* #,##0.00\ _€_-;_-* &quot;-&quot;\ _€_-;_-@_-"/>
    <numFmt numFmtId="168" formatCode="#,##0.0000\ _€"/>
    <numFmt numFmtId="169" formatCode="#,##0\ _€"/>
  </numFmts>
  <fonts count="25" x14ac:knownFonts="1">
    <font>
      <sz val="11"/>
      <color theme="1"/>
      <name val="Calibri"/>
      <family val="2"/>
      <charset val="186"/>
      <scheme val="minor"/>
    </font>
    <font>
      <b/>
      <sz val="9"/>
      <color indexed="81"/>
      <name val="Tahoma"/>
      <family val="2"/>
      <charset val="186"/>
    </font>
    <font>
      <b/>
      <sz val="11"/>
      <color theme="1"/>
      <name val="Calibri"/>
      <family val="2"/>
      <charset val="186"/>
      <scheme val="minor"/>
    </font>
    <font>
      <sz val="10"/>
      <name val="Arial"/>
      <family val="2"/>
      <charset val="186"/>
    </font>
    <font>
      <u/>
      <sz val="11"/>
      <color theme="10"/>
      <name val="Calibri"/>
      <family val="2"/>
      <charset val="186"/>
    </font>
    <font>
      <sz val="12"/>
      <color theme="1"/>
      <name val="Calibri"/>
      <family val="2"/>
      <charset val="186"/>
      <scheme val="minor"/>
    </font>
    <font>
      <sz val="11"/>
      <color theme="1"/>
      <name val="Calibri"/>
      <family val="2"/>
      <charset val="186"/>
      <scheme val="minor"/>
    </font>
    <font>
      <b/>
      <sz val="11"/>
      <color rgb="FF3F3F3F"/>
      <name val="Calibri"/>
      <family val="2"/>
      <charset val="186"/>
      <scheme val="minor"/>
    </font>
    <font>
      <b/>
      <sz val="11"/>
      <color theme="0"/>
      <name val="Calibri"/>
      <family val="2"/>
      <charset val="186"/>
      <scheme val="minor"/>
    </font>
    <font>
      <b/>
      <sz val="11"/>
      <color theme="5" tint="-0.499984740745262"/>
      <name val="Calibri"/>
      <family val="2"/>
      <charset val="186"/>
      <scheme val="minor"/>
    </font>
    <font>
      <sz val="11"/>
      <color theme="5" tint="-0.499984740745262"/>
      <name val="Calibri"/>
      <family val="2"/>
      <charset val="186"/>
      <scheme val="minor"/>
    </font>
    <font>
      <sz val="11"/>
      <color theme="9" tint="-0.499984740745262"/>
      <name val="Calibri"/>
      <family val="2"/>
      <charset val="186"/>
      <scheme val="minor"/>
    </font>
    <font>
      <b/>
      <sz val="11"/>
      <color theme="9" tint="-0.499984740745262"/>
      <name val="Calibri"/>
      <family val="2"/>
      <charset val="186"/>
      <scheme val="minor"/>
    </font>
    <font>
      <b/>
      <sz val="11"/>
      <color theme="7" tint="-0.499984740745262"/>
      <name val="Calibri"/>
      <family val="2"/>
      <charset val="186"/>
      <scheme val="minor"/>
    </font>
    <font>
      <u/>
      <sz val="11"/>
      <color theme="10"/>
      <name val="Calibri"/>
      <family val="2"/>
      <charset val="186"/>
      <scheme val="minor"/>
    </font>
    <font>
      <b/>
      <sz val="14"/>
      <color theme="5" tint="-0.499984740745262"/>
      <name val="Calibri"/>
      <family val="2"/>
      <charset val="186"/>
      <scheme val="minor"/>
    </font>
    <font>
      <sz val="9"/>
      <color indexed="81"/>
      <name val="Tahoma"/>
      <family val="2"/>
      <charset val="186"/>
    </font>
    <font>
      <sz val="9"/>
      <color theme="1"/>
      <name val="Times New Roman"/>
      <family val="1"/>
      <charset val="186"/>
    </font>
    <font>
      <b/>
      <sz val="11"/>
      <color theme="1"/>
      <name val="Times New Roman"/>
      <family val="1"/>
      <charset val="186"/>
    </font>
    <font>
      <sz val="11"/>
      <color theme="1"/>
      <name val="Times New Roman"/>
      <family val="1"/>
      <charset val="186"/>
    </font>
    <font>
      <vertAlign val="superscript"/>
      <sz val="11"/>
      <color theme="1"/>
      <name val="Times New Roman"/>
      <family val="1"/>
      <charset val="186"/>
    </font>
    <font>
      <b/>
      <vertAlign val="superscript"/>
      <sz val="11"/>
      <color theme="1"/>
      <name val="Times New Roman"/>
      <family val="1"/>
      <charset val="186"/>
    </font>
    <font>
      <u/>
      <sz val="11"/>
      <color theme="10"/>
      <name val="Times New Roman"/>
      <family val="1"/>
      <charset val="186"/>
    </font>
    <font>
      <b/>
      <u/>
      <sz val="12"/>
      <color theme="0"/>
      <name val="Calibri"/>
      <family val="2"/>
      <charset val="186"/>
      <scheme val="minor"/>
    </font>
    <font>
      <sz val="12"/>
      <color theme="1"/>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A5A5A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rgb="FF3F3F3F"/>
      </left>
      <right style="double">
        <color rgb="FF3F3F3F"/>
      </right>
      <top style="double">
        <color rgb="FF3F3F3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rgb="FF3F3F3F"/>
      </left>
      <right/>
      <top style="double">
        <color rgb="FF3F3F3F"/>
      </top>
      <bottom style="double">
        <color rgb="FF3F3F3F"/>
      </bottom>
      <diagonal/>
    </border>
    <border>
      <left style="double">
        <color rgb="FF3F3F3F"/>
      </left>
      <right style="double">
        <color rgb="FF3F3F3F"/>
      </right>
      <top/>
      <bottom style="double">
        <color rgb="FF3F3F3F"/>
      </bottom>
      <diagonal/>
    </border>
    <border>
      <left style="thin">
        <color indexed="64"/>
      </left>
      <right style="thin">
        <color indexed="64"/>
      </right>
      <top style="double">
        <color rgb="FF3F3F3F"/>
      </top>
      <bottom/>
      <diagonal/>
    </border>
    <border>
      <left/>
      <right style="thin">
        <color indexed="64"/>
      </right>
      <top style="thin">
        <color indexed="64"/>
      </top>
      <bottom style="thin">
        <color indexed="64"/>
      </bottom>
      <diagonal/>
    </border>
    <border>
      <left style="medium">
        <color indexed="64"/>
      </left>
      <right/>
      <top style="thin">
        <color indexed="64"/>
      </top>
      <bottom style="double">
        <color rgb="FF3F3F3F"/>
      </bottom>
      <diagonal/>
    </border>
    <border>
      <left/>
      <right style="thin">
        <color indexed="64"/>
      </right>
      <top style="thin">
        <color indexed="64"/>
      </top>
      <bottom style="double">
        <color rgb="FF3F3F3F"/>
      </bottom>
      <diagonal/>
    </border>
    <border>
      <left style="medium">
        <color indexed="64"/>
      </left>
      <right/>
      <top style="double">
        <color rgb="FF3F3F3F"/>
      </top>
      <bottom style="thin">
        <color indexed="64"/>
      </bottom>
      <diagonal/>
    </border>
    <border>
      <left/>
      <right style="thin">
        <color indexed="64"/>
      </right>
      <top style="double">
        <color rgb="FF3F3F3F"/>
      </top>
      <bottom style="thin">
        <color indexed="64"/>
      </bottom>
      <diagonal/>
    </border>
  </borders>
  <cellStyleXfs count="8">
    <xf numFmtId="0" fontId="0" fillId="0" borderId="0"/>
    <xf numFmtId="0" fontId="3" fillId="0" borderId="0"/>
    <xf numFmtId="0" fontId="4" fillId="0" borderId="0" applyNumberFormat="0" applyFill="0" applyBorder="0" applyAlignment="0" applyProtection="0">
      <alignment vertical="top"/>
      <protection locked="0"/>
    </xf>
    <xf numFmtId="0" fontId="7" fillId="3" borderId="35" applyNumberFormat="0" applyAlignment="0" applyProtection="0"/>
    <xf numFmtId="0" fontId="8" fillId="4" borderId="36" applyNumberFormat="0" applyAlignment="0" applyProtection="0"/>
    <xf numFmtId="0" fontId="6" fillId="5" borderId="0" applyNumberFormat="0" applyBorder="0" applyAlignment="0" applyProtection="0"/>
    <xf numFmtId="0" fontId="6" fillId="6" borderId="0" applyNumberFormat="0" applyBorder="0" applyAlignment="0" applyProtection="0"/>
    <xf numFmtId="0" fontId="14" fillId="0" borderId="0" applyNumberFormat="0" applyFill="0" applyBorder="0" applyAlignment="0" applyProtection="0"/>
  </cellStyleXfs>
  <cellXfs count="270">
    <xf numFmtId="0" fontId="0" fillId="0" borderId="0" xfId="0"/>
    <xf numFmtId="0" fontId="0" fillId="0" borderId="0" xfId="0"/>
    <xf numFmtId="0" fontId="0" fillId="0" borderId="0" xfId="0"/>
    <xf numFmtId="0" fontId="0" fillId="0" borderId="1" xfId="0" applyBorder="1"/>
    <xf numFmtId="0" fontId="2" fillId="0" borderId="0" xfId="0" applyFont="1"/>
    <xf numFmtId="0" fontId="2" fillId="2" borderId="0" xfId="0" applyFont="1" applyFill="1"/>
    <xf numFmtId="165" fontId="0" fillId="0" borderId="1" xfId="0" applyNumberFormat="1" applyBorder="1"/>
    <xf numFmtId="165" fontId="0" fillId="0" borderId="0" xfId="0" applyNumberFormat="1"/>
    <xf numFmtId="0" fontId="5" fillId="0" borderId="0" xfId="0" applyFont="1"/>
    <xf numFmtId="0" fontId="6" fillId="5" borderId="13" xfId="5" applyBorder="1"/>
    <xf numFmtId="0" fontId="6" fillId="5" borderId="14" xfId="5" applyBorder="1"/>
    <xf numFmtId="0" fontId="6" fillId="5" borderId="15" xfId="5" applyBorder="1"/>
    <xf numFmtId="0" fontId="6" fillId="5" borderId="16" xfId="5" applyBorder="1"/>
    <xf numFmtId="0" fontId="6" fillId="5" borderId="0" xfId="5" applyBorder="1"/>
    <xf numFmtId="0" fontId="6" fillId="5" borderId="17" xfId="5" applyBorder="1"/>
    <xf numFmtId="0" fontId="7" fillId="3" borderId="35" xfId="3"/>
    <xf numFmtId="0" fontId="9" fillId="5" borderId="1" xfId="5" applyFont="1" applyBorder="1"/>
    <xf numFmtId="0" fontId="9" fillId="5" borderId="0" xfId="5" applyFont="1"/>
    <xf numFmtId="0" fontId="10" fillId="5" borderId="16" xfId="5" applyFont="1" applyBorder="1"/>
    <xf numFmtId="0" fontId="10" fillId="5" borderId="0" xfId="5" applyFont="1" applyBorder="1"/>
    <xf numFmtId="0" fontId="10" fillId="5" borderId="17" xfId="5" applyFont="1" applyBorder="1"/>
    <xf numFmtId="0" fontId="10" fillId="5" borderId="16" xfId="5" applyFont="1" applyBorder="1" applyAlignment="1">
      <alignment horizontal="left"/>
    </xf>
    <xf numFmtId="0" fontId="10" fillId="5" borderId="0" xfId="5" applyFont="1" applyBorder="1" applyAlignment="1">
      <alignment horizontal="left"/>
    </xf>
    <xf numFmtId="0" fontId="10" fillId="5" borderId="17" xfId="5" applyFont="1" applyBorder="1" applyAlignment="1">
      <alignment horizontal="left"/>
    </xf>
    <xf numFmtId="0" fontId="10" fillId="5" borderId="16" xfId="5" applyFont="1" applyBorder="1" applyAlignment="1">
      <alignment wrapText="1"/>
    </xf>
    <xf numFmtId="0" fontId="10" fillId="5" borderId="0" xfId="5" applyFont="1" applyBorder="1" applyAlignment="1">
      <alignment wrapText="1"/>
    </xf>
    <xf numFmtId="0" fontId="10" fillId="5" borderId="17" xfId="5" applyFont="1" applyBorder="1" applyAlignment="1">
      <alignment wrapText="1"/>
    </xf>
    <xf numFmtId="0" fontId="10" fillId="5" borderId="16" xfId="5" applyFont="1" applyBorder="1" applyAlignment="1">
      <alignment horizontal="left" wrapText="1"/>
    </xf>
    <xf numFmtId="0" fontId="10" fillId="5" borderId="0" xfId="5" applyFont="1" applyBorder="1" applyAlignment="1">
      <alignment horizontal="left" wrapText="1"/>
    </xf>
    <xf numFmtId="0" fontId="10" fillId="5" borderId="17" xfId="5" applyFont="1" applyBorder="1" applyAlignment="1">
      <alignment horizontal="left" wrapText="1"/>
    </xf>
    <xf numFmtId="0" fontId="10" fillId="5" borderId="16" xfId="5" quotePrefix="1" applyNumberFormat="1" applyFont="1" applyBorder="1" applyAlignment="1">
      <alignment horizontal="left" wrapText="1"/>
    </xf>
    <xf numFmtId="0" fontId="10" fillId="5" borderId="0" xfId="5" quotePrefix="1" applyNumberFormat="1" applyFont="1" applyBorder="1" applyAlignment="1">
      <alignment horizontal="left" wrapText="1"/>
    </xf>
    <xf numFmtId="0" fontId="10" fillId="5" borderId="17" xfId="5" quotePrefix="1" applyNumberFormat="1" applyFont="1" applyBorder="1" applyAlignment="1">
      <alignment horizontal="left" wrapText="1"/>
    </xf>
    <xf numFmtId="0" fontId="9" fillId="5" borderId="16" xfId="5" applyFont="1" applyBorder="1" applyAlignment="1">
      <alignment horizontal="left"/>
    </xf>
    <xf numFmtId="0" fontId="9" fillId="5" borderId="0" xfId="5" applyFont="1" applyBorder="1" applyAlignment="1">
      <alignment horizontal="left"/>
    </xf>
    <xf numFmtId="0" fontId="9" fillId="5" borderId="17" xfId="5" applyFont="1" applyBorder="1" applyAlignment="1">
      <alignment horizontal="left"/>
    </xf>
    <xf numFmtId="0" fontId="10" fillId="0" borderId="0" xfId="0" applyFont="1"/>
    <xf numFmtId="0" fontId="9" fillId="5" borderId="1" xfId="5" applyFont="1" applyBorder="1" applyAlignment="1"/>
    <xf numFmtId="0" fontId="9" fillId="5" borderId="5" xfId="5" applyFont="1" applyBorder="1" applyAlignment="1">
      <alignment vertical="center" wrapText="1"/>
    </xf>
    <xf numFmtId="165" fontId="9" fillId="5" borderId="1" xfId="5" applyNumberFormat="1" applyFont="1" applyBorder="1"/>
    <xf numFmtId="0" fontId="9" fillId="0" borderId="0" xfId="0" applyFont="1"/>
    <xf numFmtId="0" fontId="11" fillId="6" borderId="0" xfId="6" applyFont="1"/>
    <xf numFmtId="0" fontId="12" fillId="6" borderId="0" xfId="6" applyFont="1"/>
    <xf numFmtId="0" fontId="11" fillId="6" borderId="1" xfId="6" applyFont="1" applyBorder="1"/>
    <xf numFmtId="165" fontId="11" fillId="6" borderId="1" xfId="6" applyNumberFormat="1" applyFont="1" applyBorder="1"/>
    <xf numFmtId="0" fontId="11" fillId="6" borderId="1" xfId="6" applyFont="1" applyBorder="1" applyAlignment="1">
      <alignment horizontal="center" vertical="center" wrapText="1"/>
    </xf>
    <xf numFmtId="165" fontId="11" fillId="6" borderId="1" xfId="6" applyNumberFormat="1" applyFont="1" applyBorder="1" applyAlignment="1">
      <alignment horizontal="center" vertical="center" wrapText="1"/>
    </xf>
    <xf numFmtId="0" fontId="11" fillId="6" borderId="1" xfId="6" applyFont="1" applyBorder="1" applyAlignment="1">
      <alignment horizontal="center" wrapText="1"/>
    </xf>
    <xf numFmtId="0" fontId="12" fillId="6" borderId="1" xfId="6" applyFont="1" applyBorder="1"/>
    <xf numFmtId="165" fontId="12" fillId="6" borderId="1" xfId="6" applyNumberFormat="1" applyFont="1" applyBorder="1"/>
    <xf numFmtId="0" fontId="9" fillId="5" borderId="2" xfId="5" applyFont="1" applyBorder="1"/>
    <xf numFmtId="0" fontId="10" fillId="5" borderId="1" xfId="5" applyFont="1" applyBorder="1"/>
    <xf numFmtId="0" fontId="9" fillId="5" borderId="33" xfId="5" applyFont="1" applyBorder="1"/>
    <xf numFmtId="0" fontId="9" fillId="5" borderId="34" xfId="5" applyFont="1" applyBorder="1"/>
    <xf numFmtId="0" fontId="11" fillId="6" borderId="33" xfId="6" applyFont="1" applyBorder="1" applyAlignment="1">
      <alignment vertical="center" wrapText="1"/>
    </xf>
    <xf numFmtId="0" fontId="11" fillId="6" borderId="1" xfId="6" applyFont="1" applyBorder="1" applyAlignment="1">
      <alignment horizontal="center" vertical="center"/>
    </xf>
    <xf numFmtId="0" fontId="11" fillId="6" borderId="34" xfId="6" applyFont="1" applyBorder="1" applyAlignment="1">
      <alignment horizontal="center" vertical="center"/>
    </xf>
    <xf numFmtId="0" fontId="11" fillId="6" borderId="34" xfId="6" applyFont="1" applyBorder="1"/>
    <xf numFmtId="0" fontId="11" fillId="6" borderId="33" xfId="6" applyFont="1" applyBorder="1"/>
    <xf numFmtId="0" fontId="13" fillId="5" borderId="1" xfId="5" applyFont="1" applyBorder="1"/>
    <xf numFmtId="0" fontId="13" fillId="5" borderId="1" xfId="5" applyNumberFormat="1" applyFont="1" applyBorder="1"/>
    <xf numFmtId="0" fontId="13" fillId="5" borderId="1" xfId="5" applyFont="1" applyBorder="1" applyAlignment="1">
      <alignment horizontal="center"/>
    </xf>
    <xf numFmtId="0" fontId="13" fillId="5" borderId="1" xfId="5" applyFont="1" applyBorder="1" applyAlignment="1">
      <alignment horizontal="center" vertical="center" wrapText="1"/>
    </xf>
    <xf numFmtId="0" fontId="13" fillId="5" borderId="1" xfId="5" applyFont="1" applyBorder="1" applyAlignment="1">
      <alignment horizontal="center" wrapText="1"/>
    </xf>
    <xf numFmtId="0" fontId="13" fillId="5" borderId="1" xfId="5" applyFont="1" applyBorder="1" applyAlignment="1">
      <alignment horizontal="left" wrapText="1"/>
    </xf>
    <xf numFmtId="0" fontId="9" fillId="5" borderId="1" xfId="5" applyNumberFormat="1" applyFont="1" applyBorder="1"/>
    <xf numFmtId="0" fontId="11" fillId="6" borderId="4" xfId="6" applyFont="1" applyBorder="1"/>
    <xf numFmtId="0" fontId="11" fillId="6" borderId="38" xfId="6" applyFont="1" applyBorder="1"/>
    <xf numFmtId="0" fontId="11" fillId="6" borderId="37" xfId="6" applyFont="1" applyBorder="1"/>
    <xf numFmtId="0" fontId="11" fillId="6" borderId="2" xfId="6" applyFont="1" applyBorder="1"/>
    <xf numFmtId="0" fontId="11" fillId="6" borderId="7" xfId="6" applyFont="1" applyBorder="1"/>
    <xf numFmtId="0" fontId="11" fillId="6" borderId="39" xfId="6" applyFont="1" applyBorder="1"/>
    <xf numFmtId="0" fontId="11" fillId="6" borderId="40" xfId="6" applyFont="1" applyBorder="1"/>
    <xf numFmtId="0" fontId="11" fillId="6" borderId="41" xfId="6" applyFont="1" applyBorder="1"/>
    <xf numFmtId="0" fontId="12" fillId="6" borderId="4" xfId="6" applyFont="1" applyBorder="1"/>
    <xf numFmtId="0" fontId="9" fillId="5" borderId="43" xfId="5" applyFont="1" applyBorder="1"/>
    <xf numFmtId="0" fontId="9" fillId="5" borderId="44" xfId="5" applyFont="1" applyBorder="1"/>
    <xf numFmtId="166" fontId="10" fillId="5" borderId="1" xfId="5" applyNumberFormat="1" applyFont="1" applyBorder="1" applyAlignment="1" applyProtection="1">
      <alignment horizontal="right" vertical="center" wrapText="1"/>
    </xf>
    <xf numFmtId="0" fontId="9" fillId="5" borderId="1" xfId="5" applyNumberFormat="1" applyFont="1" applyBorder="1" applyAlignment="1" applyProtection="1">
      <alignment horizontal="center" vertical="center" wrapText="1"/>
    </xf>
    <xf numFmtId="0" fontId="9" fillId="5" borderId="1" xfId="5" applyNumberFormat="1" applyFont="1" applyBorder="1" applyAlignment="1" applyProtection="1">
      <alignment horizontal="left" vertical="center" wrapText="1"/>
    </xf>
    <xf numFmtId="0" fontId="9" fillId="5" borderId="34" xfId="5" applyNumberFormat="1" applyFont="1" applyBorder="1" applyAlignment="1" applyProtection="1">
      <alignment horizontal="center" vertical="center" wrapText="1"/>
    </xf>
    <xf numFmtId="0" fontId="9" fillId="5" borderId="48" xfId="5" applyFont="1" applyBorder="1"/>
    <xf numFmtId="0" fontId="9" fillId="5" borderId="49" xfId="5" applyNumberFormat="1" applyFont="1" applyBorder="1" applyAlignment="1" applyProtection="1">
      <alignment horizontal="left" vertical="center" wrapText="1"/>
    </xf>
    <xf numFmtId="166" fontId="10" fillId="5" borderId="49" xfId="5" applyNumberFormat="1" applyFont="1" applyBorder="1" applyAlignment="1" applyProtection="1">
      <alignment horizontal="right" vertical="center" wrapText="1"/>
    </xf>
    <xf numFmtId="0" fontId="11" fillId="6" borderId="49" xfId="6" applyFont="1" applyBorder="1"/>
    <xf numFmtId="0" fontId="9" fillId="5" borderId="50" xfId="5" applyFont="1" applyBorder="1"/>
    <xf numFmtId="0" fontId="9" fillId="5" borderId="56" xfId="5" applyFont="1" applyBorder="1" applyAlignment="1">
      <alignment horizontal="center" vertical="center"/>
    </xf>
    <xf numFmtId="0" fontId="8" fillId="4" borderId="36" xfId="4" applyAlignment="1">
      <alignment horizontal="center" vertical="center"/>
    </xf>
    <xf numFmtId="166" fontId="0" fillId="0" borderId="0" xfId="0" applyNumberFormat="1"/>
    <xf numFmtId="0" fontId="0" fillId="0" borderId="0" xfId="0" applyNumberFormat="1"/>
    <xf numFmtId="0" fontId="0" fillId="0" borderId="0" xfId="0" applyAlignment="1">
      <alignment horizontal="right"/>
    </xf>
    <xf numFmtId="166" fontId="10" fillId="5" borderId="2" xfId="5" applyNumberFormat="1" applyFont="1" applyBorder="1" applyAlignment="1" applyProtection="1">
      <alignment horizontal="right" vertical="center" wrapText="1"/>
    </xf>
    <xf numFmtId="166" fontId="10" fillId="5" borderId="57" xfId="5" applyNumberFormat="1" applyFont="1" applyBorder="1" applyAlignment="1" applyProtection="1">
      <alignment horizontal="right" vertical="center" wrapText="1"/>
    </xf>
    <xf numFmtId="2" fontId="0" fillId="0" borderId="1" xfId="0" applyNumberFormat="1" applyBorder="1"/>
    <xf numFmtId="0" fontId="9" fillId="5" borderId="21" xfId="5" applyNumberFormat="1" applyFont="1" applyBorder="1" applyAlignment="1" applyProtection="1">
      <alignment horizontal="center" vertical="center" wrapText="1"/>
    </xf>
    <xf numFmtId="0" fontId="9" fillId="5" borderId="6" xfId="5" applyNumberFormat="1" applyFont="1" applyBorder="1" applyAlignment="1" applyProtection="1">
      <alignment horizontal="left" vertical="center" wrapText="1"/>
    </xf>
    <xf numFmtId="166" fontId="2" fillId="0" borderId="0" xfId="0" applyNumberFormat="1" applyFont="1"/>
    <xf numFmtId="0" fontId="2" fillId="0" borderId="0" xfId="0" applyNumberFormat="1" applyFont="1"/>
    <xf numFmtId="167" fontId="12" fillId="6" borderId="4" xfId="6" applyNumberFormat="1" applyFont="1" applyBorder="1"/>
    <xf numFmtId="0" fontId="8" fillId="4" borderId="0" xfId="4" applyBorder="1" applyAlignment="1">
      <alignment horizontal="center" vertical="center"/>
    </xf>
    <xf numFmtId="0" fontId="8" fillId="4" borderId="36" xfId="4" applyAlignment="1">
      <alignment horizontal="center" vertical="center"/>
    </xf>
    <xf numFmtId="0" fontId="12" fillId="7" borderId="0" xfId="6" applyFont="1" applyFill="1" applyBorder="1"/>
    <xf numFmtId="0" fontId="12" fillId="7" borderId="0" xfId="6" applyFont="1" applyFill="1"/>
    <xf numFmtId="0" fontId="9" fillId="5" borderId="1" xfId="5" applyFont="1" applyBorder="1" applyAlignment="1">
      <alignment horizontal="center"/>
    </xf>
    <xf numFmtId="167" fontId="12" fillId="7" borderId="1" xfId="6" applyNumberFormat="1" applyFont="1" applyFill="1" applyBorder="1"/>
    <xf numFmtId="0" fontId="12" fillId="6" borderId="56" xfId="6" applyNumberFormat="1" applyFont="1" applyBorder="1"/>
    <xf numFmtId="0" fontId="12" fillId="6" borderId="34" xfId="6" applyNumberFormat="1" applyFont="1" applyBorder="1"/>
    <xf numFmtId="9" fontId="12" fillId="6" borderId="50" xfId="6" applyNumberFormat="1" applyFont="1" applyBorder="1"/>
    <xf numFmtId="2" fontId="12" fillId="6" borderId="1" xfId="6" applyNumberFormat="1" applyFont="1" applyBorder="1"/>
    <xf numFmtId="165" fontId="12" fillId="6" borderId="1" xfId="6" applyNumberFormat="1" applyFont="1" applyBorder="1" applyAlignment="1">
      <alignment horizontal="center" vertical="center" wrapText="1"/>
    </xf>
    <xf numFmtId="167" fontId="12" fillId="6" borderId="1" xfId="6" applyNumberFormat="1" applyFont="1" applyBorder="1"/>
    <xf numFmtId="0" fontId="9" fillId="5" borderId="37" xfId="5" applyFont="1" applyBorder="1" applyAlignment="1">
      <alignment horizontal="left"/>
    </xf>
    <xf numFmtId="0" fontId="9" fillId="5" borderId="4" xfId="5" applyFont="1" applyBorder="1" applyAlignment="1">
      <alignment horizontal="left"/>
    </xf>
    <xf numFmtId="0" fontId="12" fillId="6" borderId="38" xfId="6" applyNumberFormat="1" applyFont="1" applyBorder="1"/>
    <xf numFmtId="0" fontId="13" fillId="5" borderId="1" xfId="5" applyFont="1" applyBorder="1" applyAlignment="1">
      <alignment horizontal="center"/>
    </xf>
    <xf numFmtId="0" fontId="13" fillId="5" borderId="1" xfId="5" applyFont="1" applyBorder="1" applyAlignment="1">
      <alignment horizontal="center" vertical="center" wrapText="1"/>
    </xf>
    <xf numFmtId="0" fontId="19" fillId="0" borderId="0" xfId="0" applyFont="1" applyFill="1" applyBorder="1" applyAlignment="1">
      <alignment wrapText="1"/>
    </xf>
    <xf numFmtId="0" fontId="19" fillId="0" borderId="0" xfId="0" applyFont="1"/>
    <xf numFmtId="0" fontId="19" fillId="0" borderId="4" xfId="0" applyFont="1" applyFill="1" applyBorder="1" applyAlignment="1">
      <alignment horizont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1" xfId="0" applyFont="1" applyBorder="1" applyAlignment="1">
      <alignment horizontal="center" vertical="center"/>
    </xf>
    <xf numFmtId="0" fontId="22" fillId="0" borderId="0" xfId="7" applyFont="1" applyAlignment="1">
      <alignment vertical="center"/>
    </xf>
    <xf numFmtId="0" fontId="6" fillId="5" borderId="1" xfId="5" applyBorder="1"/>
    <xf numFmtId="165" fontId="6" fillId="5" borderId="1" xfId="5" applyNumberFormat="1" applyBorder="1"/>
    <xf numFmtId="0" fontId="6" fillId="5" borderId="0" xfId="5"/>
    <xf numFmtId="164" fontId="13" fillId="5" borderId="1" xfId="5" applyNumberFormat="1" applyFont="1" applyBorder="1" applyAlignment="1">
      <alignment horizontal="center"/>
    </xf>
    <xf numFmtId="164" fontId="13" fillId="5" borderId="1" xfId="5" applyNumberFormat="1" applyFont="1" applyBorder="1" applyAlignment="1">
      <alignment horizontal="right"/>
    </xf>
    <xf numFmtId="169" fontId="13" fillId="5" borderId="1" xfId="5" applyNumberFormat="1" applyFont="1" applyBorder="1" applyAlignment="1">
      <alignment horizontal="right"/>
    </xf>
    <xf numFmtId="168" fontId="13" fillId="5" borderId="1" xfId="5" applyNumberFormat="1" applyFont="1" applyBorder="1" applyAlignment="1">
      <alignment horizontal="right"/>
    </xf>
    <xf numFmtId="9" fontId="2" fillId="0" borderId="0" xfId="0" applyNumberFormat="1" applyFont="1" applyAlignment="1">
      <alignment horizontal="right"/>
    </xf>
    <xf numFmtId="0" fontId="2" fillId="0" borderId="0" xfId="0" applyFont="1" applyAlignment="1">
      <alignment horizontal="right"/>
    </xf>
    <xf numFmtId="0" fontId="19" fillId="6" borderId="1" xfId="6" applyFont="1" applyBorder="1" applyAlignment="1">
      <alignment horizontal="center" vertical="center" wrapText="1"/>
    </xf>
    <xf numFmtId="0" fontId="19" fillId="6" borderId="1" xfId="6" applyFont="1" applyBorder="1"/>
    <xf numFmtId="0" fontId="19" fillId="6" borderId="1" xfId="6" applyFont="1" applyBorder="1" applyAlignment="1">
      <alignment vertical="center" wrapText="1"/>
    </xf>
    <xf numFmtId="0" fontId="19" fillId="0" borderId="0" xfId="0" applyFont="1" applyFill="1" applyBorder="1" applyAlignment="1">
      <alignment wrapText="1"/>
    </xf>
    <xf numFmtId="0" fontId="19" fillId="0" borderId="0" xfId="0" applyFont="1" applyBorder="1" applyAlignment="1">
      <alignment vertical="center" wrapText="1"/>
    </xf>
    <xf numFmtId="0" fontId="19" fillId="0" borderId="21" xfId="0" applyFont="1" applyBorder="1" applyAlignment="1">
      <alignment vertical="center" wrapText="1"/>
    </xf>
    <xf numFmtId="0" fontId="18" fillId="0" borderId="0" xfId="0" applyFont="1" applyBorder="1" applyAlignment="1">
      <alignment vertical="center" wrapText="1"/>
    </xf>
    <xf numFmtId="0" fontId="18" fillId="0" borderId="8" xfId="0" applyFont="1" applyFill="1" applyBorder="1" applyAlignment="1">
      <alignment wrapText="1"/>
    </xf>
    <xf numFmtId="0" fontId="18" fillId="0" borderId="21" xfId="0" applyFont="1" applyBorder="1" applyAlignment="1">
      <alignment vertical="center" wrapText="1"/>
    </xf>
    <xf numFmtId="0" fontId="18" fillId="0" borderId="10" xfId="0" applyFont="1" applyBorder="1" applyAlignment="1">
      <alignment vertical="center" wrapText="1"/>
    </xf>
    <xf numFmtId="0" fontId="18" fillId="0" borderId="7" xfId="0" applyFont="1" applyBorder="1" applyAlignment="1">
      <alignment vertical="center" wrapText="1"/>
    </xf>
    <xf numFmtId="0" fontId="18" fillId="0" borderId="11" xfId="0" applyFont="1" applyBorder="1" applyAlignment="1">
      <alignment vertical="center" wrapText="1"/>
    </xf>
    <xf numFmtId="0" fontId="18" fillId="5" borderId="1" xfId="5" applyFont="1" applyBorder="1" applyAlignment="1">
      <alignment horizontal="center" vertical="center" wrapText="1"/>
    </xf>
    <xf numFmtId="0" fontId="18" fillId="5" borderId="1" xfId="5" applyFont="1" applyBorder="1"/>
    <xf numFmtId="0" fontId="0" fillId="2" borderId="0" xfId="0" applyFill="1"/>
    <xf numFmtId="0" fontId="9" fillId="2" borderId="0" xfId="0" applyFont="1" applyFill="1"/>
    <xf numFmtId="0" fontId="6" fillId="2" borderId="0" xfId="5" applyFill="1"/>
    <xf numFmtId="0" fontId="11" fillId="2" borderId="0" xfId="6" applyFont="1" applyFill="1"/>
    <xf numFmtId="0" fontId="10" fillId="2" borderId="0" xfId="0" applyFont="1" applyFill="1"/>
    <xf numFmtId="0" fontId="12" fillId="2" borderId="0" xfId="6" applyFont="1" applyFill="1"/>
    <xf numFmtId="0" fontId="23" fillId="4" borderId="58" xfId="7" applyFont="1" applyFill="1" applyBorder="1" applyAlignment="1">
      <alignment horizontal="center" vertical="center"/>
    </xf>
    <xf numFmtId="0" fontId="0" fillId="0" borderId="0" xfId="0" applyAlignment="1">
      <alignment vertical="center"/>
    </xf>
    <xf numFmtId="0" fontId="14" fillId="0" borderId="0" xfId="7" applyAlignment="1">
      <alignment vertical="center"/>
    </xf>
    <xf numFmtId="0" fontId="9" fillId="5" borderId="16" xfId="5" applyFont="1" applyBorder="1" applyAlignment="1">
      <alignment horizontal="left"/>
    </xf>
    <xf numFmtId="0" fontId="9" fillId="5" borderId="0" xfId="5" applyFont="1" applyBorder="1" applyAlignment="1">
      <alignment horizontal="left"/>
    </xf>
    <xf numFmtId="0" fontId="9" fillId="5" borderId="17" xfId="5" applyFont="1" applyBorder="1" applyAlignment="1">
      <alignment horizontal="left"/>
    </xf>
    <xf numFmtId="0" fontId="10" fillId="5" borderId="16" xfId="5" applyFont="1" applyBorder="1" applyAlignment="1">
      <alignment wrapText="1"/>
    </xf>
    <xf numFmtId="0" fontId="10" fillId="5" borderId="0" xfId="5" applyFont="1" applyBorder="1" applyAlignment="1">
      <alignment wrapText="1"/>
    </xf>
    <xf numFmtId="0" fontId="10" fillId="5" borderId="17" xfId="5" applyFont="1" applyBorder="1" applyAlignment="1">
      <alignment wrapText="1"/>
    </xf>
    <xf numFmtId="0" fontId="0" fillId="0" borderId="0" xfId="0"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10" fillId="5" borderId="16" xfId="5" applyFont="1" applyBorder="1" applyAlignment="1">
      <alignment horizontal="left" wrapText="1"/>
    </xf>
    <xf numFmtId="0" fontId="10" fillId="5" borderId="0" xfId="5" applyFont="1" applyBorder="1" applyAlignment="1">
      <alignment horizontal="left" wrapText="1"/>
    </xf>
    <xf numFmtId="0" fontId="10" fillId="5" borderId="17" xfId="5" applyFont="1" applyBorder="1" applyAlignment="1">
      <alignment horizontal="left" wrapText="1"/>
    </xf>
    <xf numFmtId="0" fontId="9" fillId="5" borderId="16" xfId="5" quotePrefix="1" applyFont="1" applyBorder="1" applyAlignment="1">
      <alignment horizontal="left"/>
    </xf>
    <xf numFmtId="0" fontId="9" fillId="5" borderId="16" xfId="5" quotePrefix="1" applyFont="1" applyBorder="1"/>
    <xf numFmtId="0" fontId="9" fillId="5" borderId="0" xfId="5" applyFont="1" applyBorder="1"/>
    <xf numFmtId="0" fontId="9" fillId="5" borderId="17" xfId="5" applyFont="1" applyBorder="1"/>
    <xf numFmtId="0" fontId="10" fillId="5" borderId="16" xfId="5" quotePrefix="1" applyNumberFormat="1" applyFont="1" applyBorder="1" applyAlignment="1">
      <alignment horizontal="left" wrapText="1"/>
    </xf>
    <xf numFmtId="0" fontId="10" fillId="5" borderId="0" xfId="5" quotePrefix="1" applyNumberFormat="1" applyFont="1" applyBorder="1" applyAlignment="1">
      <alignment horizontal="left" wrapText="1"/>
    </xf>
    <xf numFmtId="0" fontId="10" fillId="5" borderId="17" xfId="5" quotePrefix="1" applyNumberFormat="1" applyFont="1" applyBorder="1" applyAlignment="1">
      <alignment horizontal="left" wrapText="1"/>
    </xf>
    <xf numFmtId="0" fontId="9" fillId="5" borderId="16" xfId="7" quotePrefix="1" applyFont="1" applyFill="1" applyBorder="1" applyAlignment="1">
      <alignment horizontal="left" wrapText="1"/>
    </xf>
    <xf numFmtId="0" fontId="9" fillId="5" borderId="0" xfId="7" quotePrefix="1" applyFont="1" applyFill="1" applyBorder="1" applyAlignment="1">
      <alignment horizontal="left" wrapText="1"/>
    </xf>
    <xf numFmtId="0" fontId="9" fillId="5" borderId="17" xfId="7" quotePrefix="1" applyFont="1" applyFill="1" applyBorder="1" applyAlignment="1">
      <alignment horizontal="left" wrapText="1"/>
    </xf>
    <xf numFmtId="0" fontId="10" fillId="5" borderId="16" xfId="5" applyFont="1" applyBorder="1" applyAlignment="1">
      <alignment horizontal="left" vertical="top" wrapText="1"/>
    </xf>
    <xf numFmtId="0" fontId="10" fillId="5" borderId="0" xfId="5" applyFont="1" applyBorder="1" applyAlignment="1">
      <alignment horizontal="left" vertical="top" wrapText="1"/>
    </xf>
    <xf numFmtId="0" fontId="10" fillId="5" borderId="17" xfId="5" applyFont="1" applyBorder="1" applyAlignment="1">
      <alignment horizontal="left" vertical="top" wrapText="1"/>
    </xf>
    <xf numFmtId="0" fontId="10" fillId="5" borderId="16" xfId="5" applyFont="1" applyBorder="1" applyAlignment="1">
      <alignment horizontal="left"/>
    </xf>
    <xf numFmtId="0" fontId="10" fillId="5" borderId="0" xfId="5" applyFont="1" applyBorder="1" applyAlignment="1">
      <alignment horizontal="left"/>
    </xf>
    <xf numFmtId="0" fontId="10" fillId="5" borderId="17" xfId="5" applyFont="1" applyBorder="1" applyAlignment="1">
      <alignment horizontal="left"/>
    </xf>
    <xf numFmtId="0" fontId="2" fillId="5" borderId="16" xfId="5" applyFont="1" applyBorder="1" applyAlignment="1">
      <alignment horizontal="left"/>
    </xf>
    <xf numFmtId="0" fontId="2" fillId="5" borderId="0" xfId="5" applyFont="1" applyBorder="1" applyAlignment="1">
      <alignment horizontal="left"/>
    </xf>
    <xf numFmtId="0" fontId="2" fillId="5" borderId="17" xfId="5" applyFont="1" applyBorder="1" applyAlignment="1">
      <alignment horizontal="left"/>
    </xf>
    <xf numFmtId="0" fontId="9" fillId="5" borderId="16" xfId="5" applyFont="1" applyBorder="1" applyAlignment="1">
      <alignment horizontal="center" wrapText="1"/>
    </xf>
    <xf numFmtId="0" fontId="9" fillId="5" borderId="0" xfId="5" applyFont="1" applyBorder="1" applyAlignment="1">
      <alignment horizontal="center" wrapText="1"/>
    </xf>
    <xf numFmtId="0" fontId="9" fillId="5" borderId="17" xfId="5" applyFont="1" applyBorder="1" applyAlignment="1">
      <alignment horizontal="center" wrapText="1"/>
    </xf>
    <xf numFmtId="0" fontId="9" fillId="5" borderId="16" xfId="5" applyFont="1" applyBorder="1" applyAlignment="1">
      <alignment wrapText="1"/>
    </xf>
    <xf numFmtId="0" fontId="9" fillId="5" borderId="0" xfId="5" applyFont="1" applyBorder="1" applyAlignment="1">
      <alignment wrapText="1"/>
    </xf>
    <xf numFmtId="0" fontId="9" fillId="5" borderId="17" xfId="5" applyFont="1" applyBorder="1" applyAlignment="1">
      <alignment wrapText="1"/>
    </xf>
    <xf numFmtId="14" fontId="9" fillId="5" borderId="16" xfId="5" applyNumberFormat="1" applyFont="1" applyBorder="1" applyAlignment="1">
      <alignment horizontal="center"/>
    </xf>
    <xf numFmtId="14" fontId="9" fillId="5" borderId="0" xfId="5" applyNumberFormat="1" applyFont="1" applyBorder="1" applyAlignment="1">
      <alignment horizontal="center"/>
    </xf>
    <xf numFmtId="14" fontId="9" fillId="5" borderId="17" xfId="5" applyNumberFormat="1" applyFont="1" applyBorder="1" applyAlignment="1">
      <alignment horizontal="center"/>
    </xf>
    <xf numFmtId="0" fontId="11" fillId="6" borderId="16" xfId="6" applyFont="1" applyBorder="1" applyAlignment="1">
      <alignment horizontal="left" wrapText="1"/>
    </xf>
    <xf numFmtId="0" fontId="11" fillId="6" borderId="0" xfId="6" applyFont="1" applyBorder="1" applyAlignment="1">
      <alignment horizontal="left" wrapText="1"/>
    </xf>
    <xf numFmtId="0" fontId="11" fillId="6" borderId="17" xfId="6" applyFont="1" applyBorder="1" applyAlignment="1">
      <alignment horizontal="left" wrapText="1"/>
    </xf>
    <xf numFmtId="0" fontId="8" fillId="4" borderId="59" xfId="4" applyBorder="1" applyAlignment="1">
      <alignment horizontal="center" vertical="center"/>
    </xf>
    <xf numFmtId="0" fontId="8" fillId="4" borderId="36" xfId="4" applyAlignment="1">
      <alignment horizontal="center" vertical="center"/>
    </xf>
    <xf numFmtId="0" fontId="9" fillId="5" borderId="13" xfId="5" applyFont="1" applyBorder="1" applyAlignment="1">
      <alignment horizontal="left"/>
    </xf>
    <xf numFmtId="0" fontId="9" fillId="5" borderId="45" xfId="5" quotePrefix="1" applyFont="1" applyBorder="1" applyAlignment="1">
      <alignment horizontal="left"/>
    </xf>
    <xf numFmtId="0" fontId="9" fillId="5" borderId="46" xfId="5" applyFont="1" applyBorder="1" applyAlignment="1">
      <alignment horizontal="left"/>
    </xf>
    <xf numFmtId="0" fontId="9" fillId="5" borderId="47" xfId="5" applyFont="1" applyBorder="1" applyAlignment="1">
      <alignment horizontal="left"/>
    </xf>
    <xf numFmtId="0" fontId="9" fillId="5" borderId="60" xfId="5" applyFont="1" applyBorder="1" applyAlignment="1">
      <alignment horizontal="center" vertical="center" wrapText="1"/>
    </xf>
    <xf numFmtId="0" fontId="9" fillId="5" borderId="5" xfId="5" applyFont="1" applyBorder="1" applyAlignment="1">
      <alignment horizontal="center" vertical="center" wrapText="1"/>
    </xf>
    <xf numFmtId="0" fontId="9" fillId="5" borderId="60" xfId="5" applyFont="1" applyBorder="1" applyAlignment="1">
      <alignment vertical="center" wrapText="1"/>
    </xf>
    <xf numFmtId="0" fontId="9" fillId="5" borderId="5" xfId="5" applyFont="1" applyBorder="1" applyAlignment="1">
      <alignment vertical="center" wrapText="1"/>
    </xf>
    <xf numFmtId="0" fontId="9" fillId="5" borderId="64" xfId="5" applyFont="1" applyBorder="1" applyAlignment="1">
      <alignment horizontal="left"/>
    </xf>
    <xf numFmtId="0" fontId="9" fillId="5" borderId="65" xfId="5" applyFont="1" applyBorder="1" applyAlignment="1">
      <alignment horizontal="left"/>
    </xf>
    <xf numFmtId="0" fontId="9" fillId="5" borderId="27" xfId="5" applyFont="1" applyBorder="1" applyAlignment="1">
      <alignment horizontal="left"/>
    </xf>
    <xf numFmtId="0" fontId="9" fillId="5" borderId="61" xfId="5" applyFont="1" applyBorder="1" applyAlignment="1">
      <alignment horizontal="left"/>
    </xf>
    <xf numFmtId="0" fontId="9" fillId="5" borderId="62" xfId="5" applyFont="1" applyBorder="1" applyAlignment="1">
      <alignment horizontal="left"/>
    </xf>
    <xf numFmtId="0" fontId="9" fillId="5" borderId="63" xfId="5" applyFont="1" applyBorder="1" applyAlignment="1">
      <alignment horizontal="left"/>
    </xf>
    <xf numFmtId="0" fontId="9" fillId="5" borderId="1" xfId="5" applyFont="1" applyBorder="1" applyAlignment="1">
      <alignment vertical="center" wrapText="1"/>
    </xf>
    <xf numFmtId="0" fontId="9" fillId="5" borderId="1" xfId="5" applyFont="1" applyBorder="1" applyAlignment="1">
      <alignment horizontal="center" vertical="center" wrapText="1"/>
    </xf>
    <xf numFmtId="0" fontId="9" fillId="5" borderId="5" xfId="5" applyFont="1" applyBorder="1" applyAlignment="1">
      <alignment horizontal="center" vertical="center"/>
    </xf>
    <xf numFmtId="0" fontId="9" fillId="5" borderId="1" xfId="5" applyFont="1" applyBorder="1" applyAlignment="1">
      <alignment horizontal="center" vertical="center"/>
    </xf>
    <xf numFmtId="0" fontId="9" fillId="5" borderId="6" xfId="5" applyFont="1" applyBorder="1" applyAlignment="1">
      <alignment horizontal="center" vertical="center" wrapText="1"/>
    </xf>
    <xf numFmtId="0" fontId="9" fillId="5" borderId="22" xfId="5" applyFont="1" applyBorder="1" applyAlignment="1">
      <alignment vertical="center"/>
    </xf>
    <xf numFmtId="0" fontId="9" fillId="5" borderId="23" xfId="5" applyFont="1" applyBorder="1" applyAlignment="1">
      <alignment vertical="center"/>
    </xf>
    <xf numFmtId="0" fontId="9" fillId="5" borderId="24" xfId="5" applyFont="1" applyBorder="1" applyAlignment="1">
      <alignment vertical="center"/>
    </xf>
    <xf numFmtId="0" fontId="9" fillId="5" borderId="25" xfId="5" applyFont="1" applyBorder="1" applyAlignment="1">
      <alignment vertical="center"/>
    </xf>
    <xf numFmtId="0" fontId="9" fillId="5" borderId="26" xfId="5" applyFont="1" applyBorder="1" applyAlignment="1">
      <alignment vertical="center"/>
    </xf>
    <xf numFmtId="0" fontId="12" fillId="6" borderId="27" xfId="6" applyFont="1" applyBorder="1" applyAlignment="1">
      <alignment horizontal="center" vertical="center" wrapText="1"/>
    </xf>
    <xf numFmtId="0" fontId="12" fillId="6" borderId="3" xfId="6" applyFont="1" applyBorder="1" applyAlignment="1">
      <alignment horizontal="center" vertical="center" wrapText="1"/>
    </xf>
    <xf numFmtId="0" fontId="12" fillId="6" borderId="28" xfId="6" applyFont="1" applyBorder="1" applyAlignment="1">
      <alignment horizontal="center" vertical="center" wrapText="1"/>
    </xf>
    <xf numFmtId="0" fontId="9" fillId="5" borderId="29" xfId="5" applyFont="1" applyBorder="1"/>
    <xf numFmtId="0" fontId="9" fillId="5" borderId="8" xfId="5" applyFont="1" applyBorder="1"/>
    <xf numFmtId="0" fontId="9" fillId="5" borderId="9" xfId="5" applyFont="1" applyBorder="1"/>
    <xf numFmtId="0" fontId="9" fillId="5" borderId="31" xfId="5" applyFont="1" applyBorder="1"/>
    <xf numFmtId="0" fontId="9" fillId="5" borderId="11" xfId="5" applyFont="1" applyBorder="1"/>
    <xf numFmtId="0" fontId="9" fillId="5" borderId="12" xfId="5" applyFont="1" applyBorder="1"/>
    <xf numFmtId="0" fontId="9" fillId="5" borderId="7" xfId="5" applyFont="1" applyBorder="1"/>
    <xf numFmtId="0" fontId="9" fillId="5" borderId="30" xfId="5" applyFont="1" applyBorder="1"/>
    <xf numFmtId="0" fontId="9" fillId="5" borderId="10" xfId="5" applyFont="1" applyBorder="1"/>
    <xf numFmtId="0" fontId="9" fillId="5" borderId="32" xfId="5" applyFont="1" applyBorder="1"/>
    <xf numFmtId="0" fontId="9" fillId="5" borderId="7" xfId="5" applyFont="1" applyBorder="1" applyAlignment="1">
      <alignment vertical="center" wrapText="1"/>
    </xf>
    <xf numFmtId="0" fontId="9" fillId="5" borderId="21" xfId="5" applyFont="1" applyBorder="1" applyAlignment="1">
      <alignment vertical="center" wrapText="1"/>
    </xf>
    <xf numFmtId="0" fontId="9" fillId="5" borderId="10" xfId="5" applyFont="1" applyBorder="1" applyAlignment="1">
      <alignment vertical="center" wrapText="1"/>
    </xf>
    <xf numFmtId="0" fontId="8" fillId="4" borderId="42" xfId="4" applyBorder="1" applyAlignment="1">
      <alignment horizontal="center" vertical="center"/>
    </xf>
    <xf numFmtId="0" fontId="9" fillId="5" borderId="51" xfId="5" applyFont="1" applyBorder="1" applyAlignment="1">
      <alignment vertical="center" wrapText="1"/>
    </xf>
    <xf numFmtId="0" fontId="9" fillId="5" borderId="33" xfId="5" applyFont="1" applyBorder="1" applyAlignment="1">
      <alignment vertical="center" wrapText="1"/>
    </xf>
    <xf numFmtId="0" fontId="9" fillId="5" borderId="34" xfId="5" applyFont="1" applyBorder="1" applyAlignment="1">
      <alignment horizontal="center" vertical="center"/>
    </xf>
    <xf numFmtId="0" fontId="9" fillId="5" borderId="25" xfId="5" applyFont="1" applyBorder="1" applyAlignment="1">
      <alignment horizontal="center" vertical="center" wrapText="1"/>
    </xf>
    <xf numFmtId="0" fontId="9" fillId="5" borderId="24" xfId="5" applyFont="1" applyBorder="1" applyAlignment="1">
      <alignment horizontal="center" vertical="center" wrapText="1"/>
    </xf>
    <xf numFmtId="0" fontId="9" fillId="5" borderId="23" xfId="5" applyFont="1" applyBorder="1" applyAlignment="1">
      <alignment horizontal="center" vertical="center" wrapText="1"/>
    </xf>
    <xf numFmtId="0" fontId="9" fillId="5" borderId="53" xfId="5" applyFont="1" applyBorder="1" applyAlignment="1">
      <alignment horizontal="center" vertical="center"/>
    </xf>
    <xf numFmtId="0" fontId="9" fillId="5" borderId="54" xfId="5" applyFont="1" applyBorder="1" applyAlignment="1">
      <alignment horizontal="center" vertical="center"/>
    </xf>
    <xf numFmtId="0" fontId="9" fillId="5" borderId="55" xfId="5" applyFont="1" applyBorder="1" applyAlignment="1">
      <alignment horizontal="center" vertical="center"/>
    </xf>
    <xf numFmtId="0" fontId="9" fillId="5" borderId="52" xfId="5" applyFont="1" applyBorder="1" applyAlignment="1">
      <alignment horizontal="center" vertical="center" wrapText="1"/>
    </xf>
    <xf numFmtId="0" fontId="15" fillId="5" borderId="16" xfId="5" applyFont="1" applyBorder="1" applyAlignment="1">
      <alignment horizontal="center" vertical="center" wrapText="1"/>
    </xf>
    <xf numFmtId="0" fontId="15" fillId="5" borderId="0" xfId="5" applyFont="1" applyBorder="1" applyAlignment="1">
      <alignment horizontal="center" vertical="center" wrapText="1"/>
    </xf>
    <xf numFmtId="0" fontId="13" fillId="5" borderId="1" xfId="5" applyFont="1" applyBorder="1" applyAlignment="1">
      <alignment horizontal="center"/>
    </xf>
    <xf numFmtId="0" fontId="13" fillId="5" borderId="1" xfId="5" applyFont="1" applyBorder="1" applyAlignment="1">
      <alignment horizontal="center" vertical="center" wrapText="1"/>
    </xf>
    <xf numFmtId="0" fontId="18" fillId="0" borderId="0" xfId="0" applyFont="1" applyBorder="1" applyAlignment="1">
      <alignment vertical="center" wrapText="1"/>
    </xf>
    <xf numFmtId="0" fontId="19" fillId="0" borderId="11" xfId="0" applyFont="1" applyBorder="1" applyAlignment="1">
      <alignment horizontal="right"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0" xfId="0" applyAlignment="1"/>
    <xf numFmtId="0" fontId="6" fillId="5" borderId="16" xfId="5" applyBorder="1" applyAlignment="1">
      <alignment vertical="top" wrapText="1"/>
    </xf>
    <xf numFmtId="0" fontId="24" fillId="5" borderId="17" xfId="5" applyFont="1" applyBorder="1" applyAlignment="1">
      <alignment vertical="top" wrapText="1"/>
    </xf>
  </cellXfs>
  <cellStyles count="8">
    <cellStyle name="20% - Accent4" xfId="5" builtinId="42"/>
    <cellStyle name="20% - Accent6" xfId="6" builtinId="50"/>
    <cellStyle name="Check Cell" xfId="4" builtinId="23"/>
    <cellStyle name="Hyperlink" xfId="7" builtinId="8"/>
    <cellStyle name="Hipersaitas 2" xfId="2" xr:uid="{00000000-0005-0000-0000-000004000000}"/>
    <cellStyle name="Įprastas 5" xfId="1" xr:uid="{00000000-0005-0000-0000-000005000000}"/>
    <cellStyle name="Normal" xfId="0" builtinId="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pplietuva.l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602930</xdr:colOff>
      <xdr:row>1</xdr:row>
      <xdr:rowOff>19051</xdr:rowOff>
    </xdr:from>
    <xdr:to>
      <xdr:col>9</xdr:col>
      <xdr:colOff>183403</xdr:colOff>
      <xdr:row>7</xdr:row>
      <xdr:rowOff>70556</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2273" y="205061"/>
          <a:ext cx="4778535" cy="1167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133902</xdr:rowOff>
    </xdr:from>
    <xdr:to>
      <xdr:col>5</xdr:col>
      <xdr:colOff>342624</xdr:colOff>
      <xdr:row>25</xdr:row>
      <xdr:rowOff>487192</xdr:rowOff>
    </xdr:to>
    <xdr:pic>
      <xdr:nvPicPr>
        <xdr:cNvPr id="2" name="Picture 1">
          <a:extLst>
            <a:ext uri="{FF2B5EF4-FFF2-40B4-BE49-F238E27FC236}">
              <a16:creationId xmlns:a16="http://schemas.microsoft.com/office/drawing/2014/main" id="{365423A9-28FB-4C84-BEF5-30E95A84E4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869202"/>
          <a:ext cx="7778474" cy="1102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4"/>
  <sheetViews>
    <sheetView showGridLines="0" tabSelected="1" zoomScale="89" zoomScaleNormal="80" workbookViewId="0">
      <selection activeCell="B10" sqref="B10:K11"/>
    </sheetView>
  </sheetViews>
  <sheetFormatPr defaultColWidth="0" defaultRowHeight="15" zeroHeight="1" x14ac:dyDescent="0.25"/>
  <cols>
    <col min="1" max="1" width="8.7109375" customWidth="1"/>
    <col min="2" max="2" width="12.42578125" customWidth="1"/>
    <col min="3" max="5" width="8.7109375" customWidth="1"/>
    <col min="6" max="6" width="10.140625" bestFit="1" customWidth="1"/>
    <col min="7" max="10" width="8.7109375" customWidth="1"/>
    <col min="11" max="11" width="22" customWidth="1"/>
    <col min="12" max="12" width="8.7109375" customWidth="1"/>
    <col min="13" max="16384" width="8.7109375" hidden="1"/>
  </cols>
  <sheetData>
    <row r="1" spans="1:11" x14ac:dyDescent="0.25">
      <c r="B1" s="9"/>
      <c r="C1" s="10"/>
      <c r="D1" s="10"/>
      <c r="E1" s="10"/>
      <c r="F1" s="10"/>
      <c r="G1" s="10"/>
      <c r="H1" s="10"/>
      <c r="I1" s="10"/>
      <c r="J1" s="10"/>
      <c r="K1" s="11"/>
    </row>
    <row r="2" spans="1:11" x14ac:dyDescent="0.25">
      <c r="B2" s="12"/>
      <c r="C2" s="13"/>
      <c r="D2" s="13"/>
      <c r="E2" s="13"/>
      <c r="F2" s="13"/>
      <c r="G2" s="13"/>
      <c r="H2" s="13"/>
      <c r="I2" s="13"/>
      <c r="J2" s="13"/>
      <c r="K2" s="14"/>
    </row>
    <row r="3" spans="1:11" x14ac:dyDescent="0.25">
      <c r="B3" s="12"/>
      <c r="C3" s="13"/>
      <c r="D3" s="13"/>
      <c r="E3" s="13"/>
      <c r="F3" s="13"/>
      <c r="G3" s="13"/>
      <c r="H3" s="13"/>
      <c r="I3" s="13"/>
      <c r="J3" s="13"/>
      <c r="K3" s="14"/>
    </row>
    <row r="4" spans="1:11" x14ac:dyDescent="0.25">
      <c r="B4" s="12"/>
      <c r="C4" s="13"/>
      <c r="D4" s="13"/>
      <c r="E4" s="13"/>
      <c r="F4" s="13"/>
      <c r="G4" s="13"/>
      <c r="H4" s="13"/>
      <c r="I4" s="13"/>
      <c r="J4" s="13"/>
      <c r="K4" s="14"/>
    </row>
    <row r="5" spans="1:11" x14ac:dyDescent="0.25">
      <c r="B5" s="12"/>
      <c r="C5" s="13"/>
      <c r="D5" s="13"/>
      <c r="E5" s="13"/>
      <c r="F5" s="13"/>
      <c r="G5" s="13"/>
      <c r="H5" s="13"/>
      <c r="I5" s="13"/>
      <c r="J5" s="13"/>
      <c r="K5" s="14"/>
    </row>
    <row r="6" spans="1:11" x14ac:dyDescent="0.25">
      <c r="B6" s="12"/>
      <c r="C6" s="13"/>
      <c r="D6" s="13"/>
      <c r="E6" s="13"/>
      <c r="F6" s="13"/>
      <c r="G6" s="13"/>
      <c r="H6" s="13"/>
      <c r="I6" s="13"/>
      <c r="J6" s="13"/>
      <c r="K6" s="14"/>
    </row>
    <row r="7" spans="1:11" x14ac:dyDescent="0.25">
      <c r="B7" s="12"/>
      <c r="C7" s="13"/>
      <c r="D7" s="13"/>
      <c r="E7" s="13"/>
      <c r="F7" s="13"/>
      <c r="G7" s="13"/>
      <c r="H7" s="13"/>
      <c r="I7" s="13"/>
      <c r="J7" s="13"/>
      <c r="K7" s="14"/>
    </row>
    <row r="8" spans="1:11" ht="207.75" customHeight="1" x14ac:dyDescent="0.25">
      <c r="A8" s="267"/>
      <c r="B8" s="268"/>
      <c r="C8" s="13"/>
      <c r="D8" s="13"/>
      <c r="E8" s="13"/>
      <c r="F8" s="13"/>
      <c r="G8" s="13"/>
      <c r="H8" s="13"/>
      <c r="I8" s="13"/>
      <c r="J8" s="13"/>
      <c r="K8" s="269" t="s">
        <v>293</v>
      </c>
    </row>
    <row r="9" spans="1:11" ht="12.6" customHeight="1" x14ac:dyDescent="0.25">
      <c r="B9" s="12"/>
      <c r="C9" s="13"/>
      <c r="D9" s="13"/>
      <c r="E9" s="13"/>
      <c r="F9" s="13"/>
      <c r="G9" s="13"/>
      <c r="H9" s="13"/>
      <c r="I9" s="13"/>
      <c r="J9" s="13"/>
      <c r="K9" s="14"/>
    </row>
    <row r="10" spans="1:11" x14ac:dyDescent="0.25">
      <c r="B10" s="189" t="s">
        <v>294</v>
      </c>
      <c r="C10" s="190"/>
      <c r="D10" s="190"/>
      <c r="E10" s="190"/>
      <c r="F10" s="190"/>
      <c r="G10" s="190"/>
      <c r="H10" s="190"/>
      <c r="I10" s="190"/>
      <c r="J10" s="190"/>
      <c r="K10" s="191"/>
    </row>
    <row r="11" spans="1:11" ht="31.5" customHeight="1" x14ac:dyDescent="0.25">
      <c r="B11" s="192"/>
      <c r="C11" s="193"/>
      <c r="D11" s="193"/>
      <c r="E11" s="193"/>
      <c r="F11" s="193"/>
      <c r="G11" s="193"/>
      <c r="H11" s="193"/>
      <c r="I11" s="193"/>
      <c r="J11" s="193"/>
      <c r="K11" s="194"/>
    </row>
    <row r="12" spans="1:11" ht="14.45" customHeight="1" x14ac:dyDescent="0.25">
      <c r="B12" s="18"/>
      <c r="C12" s="19"/>
      <c r="D12" s="19"/>
      <c r="E12" s="19"/>
      <c r="F12" s="19"/>
      <c r="G12" s="19"/>
      <c r="H12" s="19"/>
      <c r="I12" s="19"/>
      <c r="J12" s="19"/>
      <c r="K12" s="20"/>
    </row>
    <row r="13" spans="1:11" x14ac:dyDescent="0.25">
      <c r="B13" s="195"/>
      <c r="C13" s="196"/>
      <c r="D13" s="196"/>
      <c r="E13" s="196"/>
      <c r="F13" s="196"/>
      <c r="G13" s="196"/>
      <c r="H13" s="196"/>
      <c r="I13" s="196"/>
      <c r="J13" s="196"/>
      <c r="K13" s="197"/>
    </row>
    <row r="14" spans="1:11" x14ac:dyDescent="0.25">
      <c r="B14" s="18"/>
      <c r="C14" s="19"/>
      <c r="D14" s="19"/>
      <c r="E14" s="19"/>
      <c r="F14" s="19"/>
      <c r="G14" s="19"/>
      <c r="H14" s="19"/>
      <c r="I14" s="19"/>
      <c r="J14" s="19"/>
      <c r="K14" s="20"/>
    </row>
    <row r="15" spans="1:11" x14ac:dyDescent="0.25">
      <c r="B15" s="156" t="s">
        <v>52</v>
      </c>
      <c r="C15" s="157"/>
      <c r="D15" s="157"/>
      <c r="E15" s="157"/>
      <c r="F15" s="157"/>
      <c r="G15" s="157"/>
      <c r="H15" s="157"/>
      <c r="I15" s="157"/>
      <c r="J15" s="157"/>
      <c r="K15" s="158"/>
    </row>
    <row r="16" spans="1:11" s="2" customFormat="1" x14ac:dyDescent="0.25">
      <c r="B16" s="21"/>
      <c r="C16" s="22"/>
      <c r="D16" s="22"/>
      <c r="E16" s="22"/>
      <c r="F16" s="22"/>
      <c r="G16" s="22"/>
      <c r="H16" s="22"/>
      <c r="I16" s="22"/>
      <c r="J16" s="22"/>
      <c r="K16" s="23"/>
    </row>
    <row r="17" spans="2:11" ht="14.45" customHeight="1" x14ac:dyDescent="0.25">
      <c r="B17" s="180" t="s">
        <v>124</v>
      </c>
      <c r="C17" s="181"/>
      <c r="D17" s="181"/>
      <c r="E17" s="181"/>
      <c r="F17" s="181"/>
      <c r="G17" s="181"/>
      <c r="H17" s="181"/>
      <c r="I17" s="181"/>
      <c r="J17" s="181"/>
      <c r="K17" s="182"/>
    </row>
    <row r="18" spans="2:11" x14ac:dyDescent="0.25">
      <c r="B18" s="180"/>
      <c r="C18" s="181"/>
      <c r="D18" s="181"/>
      <c r="E18" s="181"/>
      <c r="F18" s="181"/>
      <c r="G18" s="181"/>
      <c r="H18" s="181"/>
      <c r="I18" s="181"/>
      <c r="J18" s="181"/>
      <c r="K18" s="182"/>
    </row>
    <row r="19" spans="2:11" x14ac:dyDescent="0.25">
      <c r="B19" s="180"/>
      <c r="C19" s="181"/>
      <c r="D19" s="181"/>
      <c r="E19" s="181"/>
      <c r="F19" s="181"/>
      <c r="G19" s="181"/>
      <c r="H19" s="181"/>
      <c r="I19" s="181"/>
      <c r="J19" s="181"/>
      <c r="K19" s="182"/>
    </row>
    <row r="20" spans="2:11" x14ac:dyDescent="0.25">
      <c r="B20" s="180"/>
      <c r="C20" s="181"/>
      <c r="D20" s="181"/>
      <c r="E20" s="181"/>
      <c r="F20" s="181"/>
      <c r="G20" s="181"/>
      <c r="H20" s="181"/>
      <c r="I20" s="181"/>
      <c r="J20" s="181"/>
      <c r="K20" s="182"/>
    </row>
    <row r="21" spans="2:11" x14ac:dyDescent="0.25">
      <c r="B21" s="180"/>
      <c r="C21" s="181"/>
      <c r="D21" s="181"/>
      <c r="E21" s="181"/>
      <c r="F21" s="181"/>
      <c r="G21" s="181"/>
      <c r="H21" s="181"/>
      <c r="I21" s="181"/>
      <c r="J21" s="181"/>
      <c r="K21" s="182"/>
    </row>
    <row r="22" spans="2:11" x14ac:dyDescent="0.25">
      <c r="B22" s="180"/>
      <c r="C22" s="181"/>
      <c r="D22" s="181"/>
      <c r="E22" s="181"/>
      <c r="F22" s="181"/>
      <c r="G22" s="181"/>
      <c r="H22" s="181"/>
      <c r="I22" s="181"/>
      <c r="J22" s="181"/>
      <c r="K22" s="182"/>
    </row>
    <row r="23" spans="2:11" s="2" customFormat="1" ht="45.95" customHeight="1" x14ac:dyDescent="0.25">
      <c r="B23" s="180" t="s">
        <v>125</v>
      </c>
      <c r="C23" s="181"/>
      <c r="D23" s="181"/>
      <c r="E23" s="181"/>
      <c r="F23" s="181"/>
      <c r="G23" s="181"/>
      <c r="H23" s="181"/>
      <c r="I23" s="181"/>
      <c r="J23" s="181"/>
      <c r="K23" s="182"/>
    </row>
    <row r="24" spans="2:11" s="1" customFormat="1" ht="14.45" customHeight="1" x14ac:dyDescent="0.25">
      <c r="B24" s="180" t="s">
        <v>126</v>
      </c>
      <c r="C24" s="181"/>
      <c r="D24" s="181"/>
      <c r="E24" s="181"/>
      <c r="F24" s="181"/>
      <c r="G24" s="181"/>
      <c r="H24" s="181"/>
      <c r="I24" s="181"/>
      <c r="J24" s="181"/>
      <c r="K24" s="182"/>
    </row>
    <row r="25" spans="2:11" s="1" customFormat="1" x14ac:dyDescent="0.25">
      <c r="B25" s="180"/>
      <c r="C25" s="181"/>
      <c r="D25" s="181"/>
      <c r="E25" s="181"/>
      <c r="F25" s="181"/>
      <c r="G25" s="181"/>
      <c r="H25" s="181"/>
      <c r="I25" s="181"/>
      <c r="J25" s="181"/>
      <c r="K25" s="182"/>
    </row>
    <row r="26" spans="2:11" s="1" customFormat="1" x14ac:dyDescent="0.25">
      <c r="B26" s="180"/>
      <c r="C26" s="181"/>
      <c r="D26" s="181"/>
      <c r="E26" s="181"/>
      <c r="F26" s="181"/>
      <c r="G26" s="181"/>
      <c r="H26" s="181"/>
      <c r="I26" s="181"/>
      <c r="J26" s="181"/>
      <c r="K26" s="182"/>
    </row>
    <row r="27" spans="2:11" s="1" customFormat="1" ht="14.45" customHeight="1" x14ac:dyDescent="0.25">
      <c r="B27" s="180" t="s">
        <v>127</v>
      </c>
      <c r="C27" s="181"/>
      <c r="D27" s="181"/>
      <c r="E27" s="181"/>
      <c r="F27" s="181"/>
      <c r="G27" s="181"/>
      <c r="H27" s="181"/>
      <c r="I27" s="181"/>
      <c r="J27" s="181"/>
      <c r="K27" s="182"/>
    </row>
    <row r="28" spans="2:11" s="1" customFormat="1" x14ac:dyDescent="0.25">
      <c r="B28" s="180"/>
      <c r="C28" s="181"/>
      <c r="D28" s="181"/>
      <c r="E28" s="181"/>
      <c r="F28" s="181"/>
      <c r="G28" s="181"/>
      <c r="H28" s="181"/>
      <c r="I28" s="181"/>
      <c r="J28" s="181"/>
      <c r="K28" s="182"/>
    </row>
    <row r="29" spans="2:11" s="1" customFormat="1" x14ac:dyDescent="0.25">
      <c r="B29" s="180"/>
      <c r="C29" s="181"/>
      <c r="D29" s="181"/>
      <c r="E29" s="181"/>
      <c r="F29" s="181"/>
      <c r="G29" s="181"/>
      <c r="H29" s="181"/>
      <c r="I29" s="181"/>
      <c r="J29" s="181"/>
      <c r="K29" s="182"/>
    </row>
    <row r="30" spans="2:11" s="1" customFormat="1" x14ac:dyDescent="0.25">
      <c r="B30" s="180"/>
      <c r="C30" s="181"/>
      <c r="D30" s="181"/>
      <c r="E30" s="181"/>
      <c r="F30" s="181"/>
      <c r="G30" s="181"/>
      <c r="H30" s="181"/>
      <c r="I30" s="181"/>
      <c r="J30" s="181"/>
      <c r="K30" s="182"/>
    </row>
    <row r="31" spans="2:11" ht="56.45" customHeight="1" x14ac:dyDescent="0.25">
      <c r="B31" s="180"/>
      <c r="C31" s="181"/>
      <c r="D31" s="181"/>
      <c r="E31" s="181"/>
      <c r="F31" s="181"/>
      <c r="G31" s="181"/>
      <c r="H31" s="181"/>
      <c r="I31" s="181"/>
      <c r="J31" s="181"/>
      <c r="K31" s="182"/>
    </row>
    <row r="32" spans="2:11" x14ac:dyDescent="0.25">
      <c r="B32" s="156" t="s">
        <v>53</v>
      </c>
      <c r="C32" s="157"/>
      <c r="D32" s="157"/>
      <c r="E32" s="157"/>
      <c r="F32" s="157"/>
      <c r="G32" s="157"/>
      <c r="H32" s="157"/>
      <c r="I32" s="157"/>
      <c r="J32" s="157"/>
      <c r="K32" s="158"/>
    </row>
    <row r="33" spans="2:11" s="2" customFormat="1" x14ac:dyDescent="0.25">
      <c r="B33" s="33"/>
      <c r="C33" s="34"/>
      <c r="D33" s="34"/>
      <c r="E33" s="34"/>
      <c r="F33" s="34"/>
      <c r="G33" s="34"/>
      <c r="H33" s="34"/>
      <c r="I33" s="34"/>
      <c r="J33" s="34"/>
      <c r="K33" s="35"/>
    </row>
    <row r="34" spans="2:11" x14ac:dyDescent="0.25">
      <c r="B34" s="159" t="s">
        <v>54</v>
      </c>
      <c r="C34" s="160"/>
      <c r="D34" s="160"/>
      <c r="E34" s="160"/>
      <c r="F34" s="160"/>
      <c r="G34" s="160"/>
      <c r="H34" s="160"/>
      <c r="I34" s="160"/>
      <c r="J34" s="160"/>
      <c r="K34" s="161"/>
    </row>
    <row r="35" spans="2:11" x14ac:dyDescent="0.25">
      <c r="B35" s="159"/>
      <c r="C35" s="160"/>
      <c r="D35" s="160"/>
      <c r="E35" s="160"/>
      <c r="F35" s="160"/>
      <c r="G35" s="160"/>
      <c r="H35" s="160"/>
      <c r="I35" s="160"/>
      <c r="J35" s="160"/>
      <c r="K35" s="161"/>
    </row>
    <row r="36" spans="2:11" x14ac:dyDescent="0.25">
      <c r="B36" s="183" t="s">
        <v>55</v>
      </c>
      <c r="C36" s="184"/>
      <c r="D36" s="184"/>
      <c r="E36" s="184"/>
      <c r="F36" s="184"/>
      <c r="G36" s="184"/>
      <c r="H36" s="184"/>
      <c r="I36" s="184"/>
      <c r="J36" s="184"/>
      <c r="K36" s="185"/>
    </row>
    <row r="37" spans="2:11" x14ac:dyDescent="0.25">
      <c r="B37" s="183" t="s">
        <v>104</v>
      </c>
      <c r="C37" s="184"/>
      <c r="D37" s="184"/>
      <c r="E37" s="184"/>
      <c r="F37" s="184"/>
      <c r="G37" s="184"/>
      <c r="H37" s="184"/>
      <c r="I37" s="184"/>
      <c r="J37" s="184"/>
      <c r="K37" s="185"/>
    </row>
    <row r="38" spans="2:11" s="2" customFormat="1" x14ac:dyDescent="0.25">
      <c r="B38" s="21" t="s">
        <v>290</v>
      </c>
      <c r="C38" s="22"/>
      <c r="D38" s="22"/>
      <c r="E38" s="22"/>
      <c r="F38" s="22"/>
      <c r="G38" s="22"/>
      <c r="H38" s="22"/>
      <c r="I38" s="22"/>
      <c r="J38" s="22"/>
      <c r="K38" s="23"/>
    </row>
    <row r="39" spans="2:11" x14ac:dyDescent="0.25">
      <c r="B39" s="192" t="s">
        <v>118</v>
      </c>
      <c r="C39" s="193"/>
      <c r="D39" s="193"/>
      <c r="E39" s="193"/>
      <c r="F39" s="193"/>
      <c r="G39" s="193"/>
      <c r="H39" s="193"/>
      <c r="I39" s="193"/>
      <c r="J39" s="193"/>
      <c r="K39" s="194"/>
    </row>
    <row r="40" spans="2:11" s="2" customFormat="1" x14ac:dyDescent="0.25">
      <c r="B40" s="192"/>
      <c r="C40" s="193"/>
      <c r="D40" s="193"/>
      <c r="E40" s="193"/>
      <c r="F40" s="193"/>
      <c r="G40" s="193"/>
      <c r="H40" s="193"/>
      <c r="I40" s="193"/>
      <c r="J40" s="193"/>
      <c r="K40" s="194"/>
    </row>
    <row r="41" spans="2:11" s="2" customFormat="1" x14ac:dyDescent="0.25">
      <c r="B41" s="159" t="s">
        <v>117</v>
      </c>
      <c r="C41" s="160"/>
      <c r="D41" s="160"/>
      <c r="E41" s="160"/>
      <c r="F41" s="160"/>
      <c r="G41" s="160"/>
      <c r="H41" s="160"/>
      <c r="I41" s="160"/>
      <c r="J41" s="160"/>
      <c r="K41" s="161"/>
    </row>
    <row r="42" spans="2:11" s="2" customFormat="1" x14ac:dyDescent="0.25">
      <c r="B42" s="159"/>
      <c r="C42" s="160"/>
      <c r="D42" s="160"/>
      <c r="E42" s="160"/>
      <c r="F42" s="160"/>
      <c r="G42" s="160"/>
      <c r="H42" s="160"/>
      <c r="I42" s="160"/>
      <c r="J42" s="160"/>
      <c r="K42" s="161"/>
    </row>
    <row r="43" spans="2:11" s="2" customFormat="1" x14ac:dyDescent="0.25">
      <c r="B43" s="159"/>
      <c r="C43" s="160"/>
      <c r="D43" s="160"/>
      <c r="E43" s="160"/>
      <c r="F43" s="160"/>
      <c r="G43" s="160"/>
      <c r="H43" s="160"/>
      <c r="I43" s="160"/>
      <c r="J43" s="160"/>
      <c r="K43" s="161"/>
    </row>
    <row r="44" spans="2:11" s="2" customFormat="1" x14ac:dyDescent="0.25">
      <c r="B44" s="159"/>
      <c r="C44" s="160"/>
      <c r="D44" s="160"/>
      <c r="E44" s="160"/>
      <c r="F44" s="160"/>
      <c r="G44" s="160"/>
      <c r="H44" s="160"/>
      <c r="I44" s="160"/>
      <c r="J44" s="160"/>
      <c r="K44" s="161"/>
    </row>
    <row r="45" spans="2:11" s="2" customFormat="1" x14ac:dyDescent="0.25">
      <c r="B45" s="159"/>
      <c r="C45" s="160"/>
      <c r="D45" s="160"/>
      <c r="E45" s="160"/>
      <c r="F45" s="160"/>
      <c r="G45" s="160"/>
      <c r="H45" s="160"/>
      <c r="I45" s="160"/>
      <c r="J45" s="160"/>
      <c r="K45" s="161"/>
    </row>
    <row r="46" spans="2:11" s="2" customFormat="1" x14ac:dyDescent="0.25">
      <c r="B46" s="159"/>
      <c r="C46" s="160"/>
      <c r="D46" s="160"/>
      <c r="E46" s="160"/>
      <c r="F46" s="160"/>
      <c r="G46" s="160"/>
      <c r="H46" s="160"/>
      <c r="I46" s="160"/>
      <c r="J46" s="160"/>
      <c r="K46" s="161"/>
    </row>
    <row r="47" spans="2:11" s="2" customFormat="1" x14ac:dyDescent="0.25">
      <c r="B47" s="159"/>
      <c r="C47" s="160"/>
      <c r="D47" s="160"/>
      <c r="E47" s="160"/>
      <c r="F47" s="160"/>
      <c r="G47" s="160"/>
      <c r="H47" s="160"/>
      <c r="I47" s="160"/>
      <c r="J47" s="160"/>
      <c r="K47" s="161"/>
    </row>
    <row r="48" spans="2:11" s="2" customFormat="1" x14ac:dyDescent="0.25">
      <c r="B48" s="159"/>
      <c r="C48" s="160"/>
      <c r="D48" s="160"/>
      <c r="E48" s="160"/>
      <c r="F48" s="160"/>
      <c r="G48" s="160"/>
      <c r="H48" s="160"/>
      <c r="I48" s="160"/>
      <c r="J48" s="160"/>
      <c r="K48" s="161"/>
    </row>
    <row r="49" spans="2:11" s="2" customFormat="1" x14ac:dyDescent="0.25">
      <c r="B49" s="159"/>
      <c r="C49" s="160"/>
      <c r="D49" s="160"/>
      <c r="E49" s="160"/>
      <c r="F49" s="160"/>
      <c r="G49" s="160"/>
      <c r="H49" s="160"/>
      <c r="I49" s="160"/>
      <c r="J49" s="160"/>
      <c r="K49" s="161"/>
    </row>
    <row r="50" spans="2:11" s="2" customFormat="1" x14ac:dyDescent="0.25">
      <c r="B50" s="159"/>
      <c r="C50" s="160"/>
      <c r="D50" s="160"/>
      <c r="E50" s="160"/>
      <c r="F50" s="160"/>
      <c r="G50" s="160"/>
      <c r="H50" s="160"/>
      <c r="I50" s="160"/>
      <c r="J50" s="160"/>
      <c r="K50" s="161"/>
    </row>
    <row r="51" spans="2:11" s="2" customFormat="1" ht="19.5" customHeight="1" x14ac:dyDescent="0.25">
      <c r="B51" s="159"/>
      <c r="C51" s="160"/>
      <c r="D51" s="160"/>
      <c r="E51" s="160"/>
      <c r="F51" s="160"/>
      <c r="G51" s="160"/>
      <c r="H51" s="160"/>
      <c r="I51" s="160"/>
      <c r="J51" s="160"/>
      <c r="K51" s="161"/>
    </row>
    <row r="52" spans="2:11" s="2" customFormat="1" ht="9.6" customHeight="1" x14ac:dyDescent="0.25">
      <c r="B52" s="24"/>
      <c r="C52" s="25"/>
      <c r="D52" s="25"/>
      <c r="E52" s="25"/>
      <c r="F52" s="25"/>
      <c r="G52" s="25"/>
      <c r="H52" s="25"/>
      <c r="I52" s="25"/>
      <c r="J52" s="25"/>
      <c r="K52" s="26"/>
    </row>
    <row r="53" spans="2:11" x14ac:dyDescent="0.25">
      <c r="B53" s="156" t="s">
        <v>87</v>
      </c>
      <c r="C53" s="157"/>
      <c r="D53" s="157"/>
      <c r="E53" s="157"/>
      <c r="F53" s="157"/>
      <c r="G53" s="157"/>
      <c r="H53" s="157"/>
      <c r="I53" s="157"/>
      <c r="J53" s="157"/>
      <c r="K53" s="158"/>
    </row>
    <row r="54" spans="2:11" s="2" customFormat="1" x14ac:dyDescent="0.25">
      <c r="B54" s="33"/>
      <c r="C54" s="34"/>
      <c r="D54" s="34"/>
      <c r="E54" s="34"/>
      <c r="F54" s="34"/>
      <c r="G54" s="34"/>
      <c r="H54" s="34"/>
      <c r="I54" s="34"/>
      <c r="J54" s="34"/>
      <c r="K54" s="35"/>
    </row>
    <row r="55" spans="2:11" s="1" customFormat="1" x14ac:dyDescent="0.25">
      <c r="B55" s="198" t="s">
        <v>132</v>
      </c>
      <c r="C55" s="199"/>
      <c r="D55" s="199"/>
      <c r="E55" s="199"/>
      <c r="F55" s="199"/>
      <c r="G55" s="199"/>
      <c r="H55" s="199"/>
      <c r="I55" s="199"/>
      <c r="J55" s="199"/>
      <c r="K55" s="200"/>
    </row>
    <row r="56" spans="2:11" s="2" customFormat="1" x14ac:dyDescent="0.25">
      <c r="B56" s="198"/>
      <c r="C56" s="199"/>
      <c r="D56" s="199"/>
      <c r="E56" s="199"/>
      <c r="F56" s="199"/>
      <c r="G56" s="199"/>
      <c r="H56" s="199"/>
      <c r="I56" s="199"/>
      <c r="J56" s="199"/>
      <c r="K56" s="200"/>
    </row>
    <row r="57" spans="2:11" s="2" customFormat="1" x14ac:dyDescent="0.25">
      <c r="B57" s="198"/>
      <c r="C57" s="199"/>
      <c r="D57" s="199"/>
      <c r="E57" s="199"/>
      <c r="F57" s="199"/>
      <c r="G57" s="199"/>
      <c r="H57" s="199"/>
      <c r="I57" s="199"/>
      <c r="J57" s="199"/>
      <c r="K57" s="200"/>
    </row>
    <row r="58" spans="2:11" s="2" customFormat="1" x14ac:dyDescent="0.25">
      <c r="B58" s="198"/>
      <c r="C58" s="199"/>
      <c r="D58" s="199"/>
      <c r="E58" s="199"/>
      <c r="F58" s="199"/>
      <c r="G58" s="199"/>
      <c r="H58" s="199"/>
      <c r="I58" s="199"/>
      <c r="J58" s="199"/>
      <c r="K58" s="200"/>
    </row>
    <row r="59" spans="2:11" s="2" customFormat="1" x14ac:dyDescent="0.25">
      <c r="B59" s="27"/>
      <c r="C59" s="28"/>
      <c r="D59" s="28"/>
      <c r="E59" s="28"/>
      <c r="F59" s="28"/>
      <c r="G59" s="28"/>
      <c r="H59" s="28"/>
      <c r="I59" s="28"/>
      <c r="J59" s="28"/>
      <c r="K59" s="29"/>
    </row>
    <row r="60" spans="2:11" s="8" customFormat="1" ht="15.75" x14ac:dyDescent="0.25">
      <c r="B60" s="156" t="s">
        <v>56</v>
      </c>
      <c r="C60" s="157"/>
      <c r="D60" s="157"/>
      <c r="E60" s="157"/>
      <c r="F60" s="157"/>
      <c r="G60" s="157"/>
      <c r="H60" s="157"/>
      <c r="I60" s="157"/>
      <c r="J60" s="157"/>
      <c r="K60" s="158"/>
    </row>
    <row r="61" spans="2:11" s="1" customFormat="1" x14ac:dyDescent="0.25">
      <c r="B61" s="21"/>
      <c r="C61" s="22"/>
      <c r="D61" s="22"/>
      <c r="E61" s="22"/>
      <c r="F61" s="22"/>
      <c r="G61" s="22"/>
      <c r="H61" s="22"/>
      <c r="I61" s="22"/>
      <c r="J61" s="22"/>
      <c r="K61" s="23"/>
    </row>
    <row r="62" spans="2:11" ht="14.45" customHeight="1" x14ac:dyDescent="0.25">
      <c r="B62" s="159" t="s">
        <v>291</v>
      </c>
      <c r="C62" s="160"/>
      <c r="D62" s="160"/>
      <c r="E62" s="160"/>
      <c r="F62" s="160"/>
      <c r="G62" s="160"/>
      <c r="H62" s="160"/>
      <c r="I62" s="160"/>
      <c r="J62" s="160"/>
      <c r="K62" s="161"/>
    </row>
    <row r="63" spans="2:11" x14ac:dyDescent="0.25">
      <c r="B63" s="159"/>
      <c r="C63" s="160"/>
      <c r="D63" s="160"/>
      <c r="E63" s="160"/>
      <c r="F63" s="160"/>
      <c r="G63" s="160"/>
      <c r="H63" s="160"/>
      <c r="I63" s="160"/>
      <c r="J63" s="160"/>
      <c r="K63" s="161"/>
    </row>
    <row r="64" spans="2:11" x14ac:dyDescent="0.25">
      <c r="B64" s="159"/>
      <c r="C64" s="160"/>
      <c r="D64" s="160"/>
      <c r="E64" s="160"/>
      <c r="F64" s="160"/>
      <c r="G64" s="160"/>
      <c r="H64" s="160"/>
      <c r="I64" s="160"/>
      <c r="J64" s="160"/>
      <c r="K64" s="161"/>
    </row>
    <row r="65" spans="2:11" x14ac:dyDescent="0.25">
      <c r="B65" s="159"/>
      <c r="C65" s="160"/>
      <c r="D65" s="160"/>
      <c r="E65" s="160"/>
      <c r="F65" s="160"/>
      <c r="G65" s="160"/>
      <c r="H65" s="160"/>
      <c r="I65" s="160"/>
      <c r="J65" s="160"/>
      <c r="K65" s="161"/>
    </row>
    <row r="66" spans="2:11" ht="28.5" customHeight="1" x14ac:dyDescent="0.25">
      <c r="B66" s="159"/>
      <c r="C66" s="160"/>
      <c r="D66" s="160"/>
      <c r="E66" s="160"/>
      <c r="F66" s="160"/>
      <c r="G66" s="160"/>
      <c r="H66" s="160"/>
      <c r="I66" s="160"/>
      <c r="J66" s="160"/>
      <c r="K66" s="161"/>
    </row>
    <row r="67" spans="2:11" x14ac:dyDescent="0.25">
      <c r="B67" s="167" t="s">
        <v>98</v>
      </c>
      <c r="C67" s="168"/>
      <c r="D67" s="168"/>
      <c r="E67" s="168"/>
      <c r="F67" s="168"/>
      <c r="G67" s="168"/>
      <c r="H67" s="168"/>
      <c r="I67" s="168"/>
      <c r="J67" s="168"/>
      <c r="K67" s="169"/>
    </row>
    <row r="68" spans="2:11" ht="21.95" customHeight="1" x14ac:dyDescent="0.25">
      <c r="B68" s="159"/>
      <c r="C68" s="160"/>
      <c r="D68" s="160"/>
      <c r="E68" s="160"/>
      <c r="F68" s="160"/>
      <c r="G68" s="160"/>
      <c r="H68" s="160"/>
      <c r="I68" s="160"/>
      <c r="J68" s="160"/>
      <c r="K68" s="161"/>
    </row>
    <row r="69" spans="2:11" ht="7.5" customHeight="1" x14ac:dyDescent="0.25">
      <c r="B69" s="156" t="s">
        <v>130</v>
      </c>
      <c r="C69" s="157"/>
      <c r="D69" s="157"/>
      <c r="E69" s="157"/>
      <c r="F69" s="157"/>
      <c r="G69" s="157"/>
      <c r="H69" s="157"/>
      <c r="I69" s="157"/>
      <c r="J69" s="157"/>
      <c r="K69" s="158"/>
    </row>
    <row r="70" spans="2:11" s="8" customFormat="1" ht="15.75" x14ac:dyDescent="0.25">
      <c r="B70" s="156"/>
      <c r="C70" s="157"/>
      <c r="D70" s="157"/>
      <c r="E70" s="157"/>
      <c r="F70" s="157"/>
      <c r="G70" s="157"/>
      <c r="H70" s="157"/>
      <c r="I70" s="157"/>
      <c r="J70" s="157"/>
      <c r="K70" s="158"/>
    </row>
    <row r="71" spans="2:11" s="1" customFormat="1" hidden="1" x14ac:dyDescent="0.25">
      <c r="B71" s="18"/>
      <c r="C71" s="19"/>
      <c r="D71" s="19"/>
      <c r="E71" s="19"/>
      <c r="F71" s="19"/>
      <c r="G71" s="19"/>
      <c r="H71" s="19"/>
      <c r="I71" s="19"/>
      <c r="J71" s="19"/>
      <c r="K71" s="20"/>
    </row>
    <row r="72" spans="2:11" ht="6" customHeight="1" x14ac:dyDescent="0.25">
      <c r="B72" s="159" t="s">
        <v>292</v>
      </c>
      <c r="C72" s="160"/>
      <c r="D72" s="160"/>
      <c r="E72" s="160"/>
      <c r="F72" s="160"/>
      <c r="G72" s="160"/>
      <c r="H72" s="160"/>
      <c r="I72" s="160"/>
      <c r="J72" s="160"/>
      <c r="K72" s="161"/>
    </row>
    <row r="73" spans="2:11" ht="72.95" customHeight="1" x14ac:dyDescent="0.25">
      <c r="B73" s="159"/>
      <c r="C73" s="160"/>
      <c r="D73" s="160"/>
      <c r="E73" s="160"/>
      <c r="F73" s="160"/>
      <c r="G73" s="160"/>
      <c r="H73" s="160"/>
      <c r="I73" s="160"/>
      <c r="J73" s="160"/>
      <c r="K73" s="161"/>
    </row>
    <row r="74" spans="2:11" s="2" customFormat="1" ht="35.1" customHeight="1" x14ac:dyDescent="0.25">
      <c r="B74" s="167" t="s">
        <v>120</v>
      </c>
      <c r="C74" s="168"/>
      <c r="D74" s="168"/>
      <c r="E74" s="168"/>
      <c r="F74" s="168"/>
      <c r="G74" s="168"/>
      <c r="H74" s="168"/>
      <c r="I74" s="168"/>
      <c r="J74" s="168"/>
      <c r="K74" s="169"/>
    </row>
    <row r="75" spans="2:11" s="2" customFormat="1" ht="12.95" customHeight="1" x14ac:dyDescent="0.25">
      <c r="B75" s="27"/>
      <c r="C75" s="28"/>
      <c r="D75" s="28"/>
      <c r="E75" s="28"/>
      <c r="F75" s="28"/>
      <c r="G75" s="28"/>
      <c r="H75" s="28"/>
      <c r="I75" s="28"/>
      <c r="J75" s="28"/>
      <c r="K75" s="29"/>
    </row>
    <row r="76" spans="2:11" s="2" customFormat="1" ht="15.6" customHeight="1" x14ac:dyDescent="0.25">
      <c r="B76" s="171" t="s">
        <v>129</v>
      </c>
      <c r="C76" s="172"/>
      <c r="D76" s="172"/>
      <c r="E76" s="172"/>
      <c r="F76" s="172"/>
      <c r="G76" s="172"/>
      <c r="H76" s="172"/>
      <c r="I76" s="172"/>
      <c r="J76" s="172"/>
      <c r="K76" s="173"/>
    </row>
    <row r="77" spans="2:11" s="2" customFormat="1" ht="71.099999999999994" customHeight="1" x14ac:dyDescent="0.25">
      <c r="B77" s="174" t="s">
        <v>121</v>
      </c>
      <c r="C77" s="175"/>
      <c r="D77" s="175"/>
      <c r="E77" s="175"/>
      <c r="F77" s="175"/>
      <c r="G77" s="175"/>
      <c r="H77" s="175"/>
      <c r="I77" s="175"/>
      <c r="J77" s="175"/>
      <c r="K77" s="176"/>
    </row>
    <row r="78" spans="2:11" s="2" customFormat="1" ht="23.45" customHeight="1" x14ac:dyDescent="0.25">
      <c r="B78" s="174"/>
      <c r="C78" s="175"/>
      <c r="D78" s="175"/>
      <c r="E78" s="175"/>
      <c r="F78" s="175"/>
      <c r="G78" s="175"/>
      <c r="H78" s="175"/>
      <c r="I78" s="175"/>
      <c r="J78" s="175"/>
      <c r="K78" s="176"/>
    </row>
    <row r="79" spans="2:11" s="1" customFormat="1" x14ac:dyDescent="0.25">
      <c r="B79" s="174"/>
      <c r="C79" s="175"/>
      <c r="D79" s="175"/>
      <c r="E79" s="175"/>
      <c r="F79" s="175"/>
      <c r="G79" s="175"/>
      <c r="H79" s="175"/>
      <c r="I79" s="175"/>
      <c r="J79" s="175"/>
      <c r="K79" s="176"/>
    </row>
    <row r="80" spans="2:11" s="2" customFormat="1" ht="16.5" customHeight="1" x14ac:dyDescent="0.25">
      <c r="B80" s="30"/>
      <c r="C80" s="31"/>
      <c r="D80" s="31"/>
      <c r="E80" s="31"/>
      <c r="F80" s="31"/>
      <c r="G80" s="31"/>
      <c r="H80" s="31"/>
      <c r="I80" s="31"/>
      <c r="J80" s="31"/>
      <c r="K80" s="32"/>
    </row>
    <row r="81" spans="2:11" s="8" customFormat="1" ht="15.75" x14ac:dyDescent="0.25">
      <c r="B81" s="170" t="s">
        <v>128</v>
      </c>
      <c r="C81" s="157"/>
      <c r="D81" s="157"/>
      <c r="E81" s="157"/>
      <c r="F81" s="157"/>
      <c r="G81" s="157"/>
      <c r="H81" s="157"/>
      <c r="I81" s="157"/>
      <c r="J81" s="157"/>
      <c r="K81" s="158"/>
    </row>
    <row r="82" spans="2:11" s="1" customFormat="1" x14ac:dyDescent="0.25">
      <c r="B82" s="21"/>
      <c r="C82" s="22"/>
      <c r="D82" s="22"/>
      <c r="E82" s="22"/>
      <c r="F82" s="22"/>
      <c r="G82" s="22"/>
      <c r="H82" s="22"/>
      <c r="I82" s="22"/>
      <c r="J82" s="22"/>
      <c r="K82" s="23"/>
    </row>
    <row r="83" spans="2:11" s="1" customFormat="1" x14ac:dyDescent="0.25">
      <c r="B83" s="167" t="s">
        <v>91</v>
      </c>
      <c r="C83" s="168"/>
      <c r="D83" s="168"/>
      <c r="E83" s="168"/>
      <c r="F83" s="168"/>
      <c r="G83" s="168"/>
      <c r="H83" s="168"/>
      <c r="I83" s="168"/>
      <c r="J83" s="168"/>
      <c r="K83" s="169"/>
    </row>
    <row r="84" spans="2:11" s="1" customFormat="1" x14ac:dyDescent="0.25">
      <c r="B84" s="167"/>
      <c r="C84" s="168"/>
      <c r="D84" s="168"/>
      <c r="E84" s="168"/>
      <c r="F84" s="168"/>
      <c r="G84" s="168"/>
      <c r="H84" s="168"/>
      <c r="I84" s="168"/>
      <c r="J84" s="168"/>
      <c r="K84" s="169"/>
    </row>
    <row r="85" spans="2:11" s="1" customFormat="1" ht="10.5" customHeight="1" x14ac:dyDescent="0.25">
      <c r="B85" s="167"/>
      <c r="C85" s="168"/>
      <c r="D85" s="168"/>
      <c r="E85" s="168"/>
      <c r="F85" s="168"/>
      <c r="G85" s="168"/>
      <c r="H85" s="168"/>
      <c r="I85" s="168"/>
      <c r="J85" s="168"/>
      <c r="K85" s="169"/>
    </row>
    <row r="86" spans="2:11" s="1" customFormat="1" x14ac:dyDescent="0.25">
      <c r="B86" s="183" t="s">
        <v>92</v>
      </c>
      <c r="C86" s="184"/>
      <c r="D86" s="184"/>
      <c r="E86" s="184"/>
      <c r="F86" s="184"/>
      <c r="G86" s="184"/>
      <c r="H86" s="184"/>
      <c r="I86" s="184"/>
      <c r="J86" s="184"/>
      <c r="K86" s="185"/>
    </row>
    <row r="87" spans="2:11" x14ac:dyDescent="0.25">
      <c r="B87" s="18"/>
      <c r="C87" s="19"/>
      <c r="D87" s="19"/>
      <c r="E87" s="19"/>
      <c r="F87" s="19"/>
      <c r="G87" s="19"/>
      <c r="H87" s="19"/>
      <c r="I87" s="19"/>
      <c r="J87" s="19"/>
      <c r="K87" s="20"/>
    </row>
    <row r="88" spans="2:11" s="8" customFormat="1" ht="15.75" x14ac:dyDescent="0.25">
      <c r="B88" s="186" t="s">
        <v>211</v>
      </c>
      <c r="C88" s="187"/>
      <c r="D88" s="187"/>
      <c r="E88" s="187"/>
      <c r="F88" s="187"/>
      <c r="G88" s="187"/>
      <c r="H88" s="187"/>
      <c r="I88" s="187"/>
      <c r="J88" s="187"/>
      <c r="K88" s="188"/>
    </row>
    <row r="89" spans="2:11" ht="14.45" customHeight="1" x14ac:dyDescent="0.25">
      <c r="B89" s="159" t="s">
        <v>103</v>
      </c>
      <c r="C89" s="160"/>
      <c r="D89" s="160"/>
      <c r="E89" s="160"/>
      <c r="F89" s="160"/>
      <c r="G89" s="160"/>
      <c r="H89" s="160"/>
      <c r="I89" s="160"/>
      <c r="J89" s="160"/>
      <c r="K89" s="161"/>
    </row>
    <row r="90" spans="2:11" s="2" customFormat="1" ht="3" customHeight="1" x14ac:dyDescent="0.25">
      <c r="B90" s="159"/>
      <c r="C90" s="160"/>
      <c r="D90" s="160"/>
      <c r="E90" s="160"/>
      <c r="F90" s="160"/>
      <c r="G90" s="160"/>
      <c r="H90" s="160"/>
      <c r="I90" s="160"/>
      <c r="J90" s="160"/>
      <c r="K90" s="161"/>
    </row>
    <row r="91" spans="2:11" s="2" customFormat="1" ht="116.45" customHeight="1" x14ac:dyDescent="0.25">
      <c r="B91" s="159"/>
      <c r="C91" s="160"/>
      <c r="D91" s="160"/>
      <c r="E91" s="160"/>
      <c r="F91" s="160"/>
      <c r="G91" s="160"/>
      <c r="H91" s="160"/>
      <c r="I91" s="160"/>
      <c r="J91" s="160"/>
      <c r="K91" s="161"/>
    </row>
    <row r="92" spans="2:11" ht="37.5" customHeight="1" x14ac:dyDescent="0.25">
      <c r="B92" s="159" t="s">
        <v>99</v>
      </c>
      <c r="C92" s="160"/>
      <c r="D92" s="160"/>
      <c r="E92" s="160"/>
      <c r="F92" s="160"/>
      <c r="G92" s="160"/>
      <c r="H92" s="160"/>
      <c r="I92" s="160"/>
      <c r="J92" s="160"/>
      <c r="K92" s="161"/>
    </row>
    <row r="93" spans="2:11" x14ac:dyDescent="0.25">
      <c r="B93" s="159"/>
      <c r="C93" s="160"/>
      <c r="D93" s="160"/>
      <c r="E93" s="160"/>
      <c r="F93" s="160"/>
      <c r="G93" s="160"/>
      <c r="H93" s="160"/>
      <c r="I93" s="160"/>
      <c r="J93" s="160"/>
      <c r="K93" s="161"/>
    </row>
    <row r="94" spans="2:11" ht="24.95" customHeight="1" x14ac:dyDescent="0.25">
      <c r="B94" s="159"/>
      <c r="C94" s="160"/>
      <c r="D94" s="160"/>
      <c r="E94" s="160"/>
      <c r="F94" s="160"/>
      <c r="G94" s="160"/>
      <c r="H94" s="160"/>
      <c r="I94" s="160"/>
      <c r="J94" s="160"/>
      <c r="K94" s="161"/>
    </row>
    <row r="95" spans="2:11" s="2" customFormat="1" ht="18" customHeight="1" x14ac:dyDescent="0.25">
      <c r="B95" s="24"/>
      <c r="C95" s="25"/>
      <c r="D95" s="25"/>
      <c r="E95" s="25"/>
      <c r="F95" s="25"/>
      <c r="G95" s="25"/>
      <c r="H95" s="25"/>
      <c r="I95" s="25"/>
      <c r="J95" s="25"/>
      <c r="K95" s="26"/>
    </row>
    <row r="96" spans="2:11" s="2" customFormat="1" ht="18" customHeight="1" x14ac:dyDescent="0.25">
      <c r="B96" s="177" t="s">
        <v>202</v>
      </c>
      <c r="C96" s="178"/>
      <c r="D96" s="178"/>
      <c r="E96" s="178"/>
      <c r="F96" s="178"/>
      <c r="G96" s="178"/>
      <c r="H96" s="178"/>
      <c r="I96" s="178"/>
      <c r="J96" s="178"/>
      <c r="K96" s="179"/>
    </row>
    <row r="97" spans="2:11" s="2" customFormat="1" ht="18.600000000000001" customHeight="1" x14ac:dyDescent="0.25">
      <c r="B97" s="159" t="s">
        <v>205</v>
      </c>
      <c r="C97" s="162"/>
      <c r="D97" s="162"/>
      <c r="E97" s="162"/>
      <c r="F97" s="162"/>
      <c r="G97" s="162"/>
      <c r="H97" s="162"/>
      <c r="I97" s="162"/>
      <c r="J97" s="162"/>
      <c r="K97" s="163"/>
    </row>
    <row r="98" spans="2:11" ht="129.94999999999999" customHeight="1" thickBot="1" x14ac:dyDescent="0.3">
      <c r="B98" s="164"/>
      <c r="C98" s="165"/>
      <c r="D98" s="165"/>
      <c r="E98" s="165"/>
      <c r="F98" s="165"/>
      <c r="G98" s="165"/>
      <c r="H98" s="165"/>
      <c r="I98" s="165"/>
      <c r="J98" s="165"/>
      <c r="K98" s="166"/>
    </row>
    <row r="99" spans="2:11" x14ac:dyDescent="0.25"/>
    <row r="100" spans="2:11" x14ac:dyDescent="0.25"/>
    <row r="101" spans="2:11" x14ac:dyDescent="0.25"/>
    <row r="102" spans="2:11" x14ac:dyDescent="0.25"/>
    <row r="103" spans="2:11" x14ac:dyDescent="0.25"/>
    <row r="104" spans="2:11" x14ac:dyDescent="0.25"/>
  </sheetData>
  <mergeCells count="31">
    <mergeCell ref="B23:K23"/>
    <mergeCell ref="B86:K86"/>
    <mergeCell ref="B88:K88"/>
    <mergeCell ref="B10:K11"/>
    <mergeCell ref="B13:K13"/>
    <mergeCell ref="B15:K15"/>
    <mergeCell ref="B17:K22"/>
    <mergeCell ref="B32:K32"/>
    <mergeCell ref="B34:K35"/>
    <mergeCell ref="B36:K36"/>
    <mergeCell ref="B37:K37"/>
    <mergeCell ref="B24:K26"/>
    <mergeCell ref="B27:K31"/>
    <mergeCell ref="B41:K51"/>
    <mergeCell ref="B39:K40"/>
    <mergeCell ref="B55:K58"/>
    <mergeCell ref="B60:K60"/>
    <mergeCell ref="B62:K66"/>
    <mergeCell ref="B53:K53"/>
    <mergeCell ref="B97:K98"/>
    <mergeCell ref="B67:K68"/>
    <mergeCell ref="B81:K81"/>
    <mergeCell ref="B72:K73"/>
    <mergeCell ref="B74:K74"/>
    <mergeCell ref="B83:K85"/>
    <mergeCell ref="B76:K76"/>
    <mergeCell ref="B69:K70"/>
    <mergeCell ref="B77:K79"/>
    <mergeCell ref="B96:K96"/>
    <mergeCell ref="B92:K94"/>
    <mergeCell ref="B89:K91"/>
  </mergeCells>
  <hyperlinks>
    <hyperlink ref="B60:K60" location="'I.Prielaidu sarasas'!A1" display="I. PRIELAIDŲ SĄRAŠAS" xr:uid="{00000000-0004-0000-0000-000000000000}"/>
    <hyperlink ref="B69" location="'II.Neapibrėžtieji įsipareigojim'!A1" display="II. NEAPIBRĖŽTIEJI ĮSPAREIGOJIMAI" xr:uid="{00000000-0004-0000-0000-000001000000}"/>
    <hyperlink ref="B76:K76" location="'III. NĮ VPSP projektai'!A1" display="III. NĮ VPSP Sutartys" xr:uid="{00000000-0004-0000-0000-000002000000}"/>
    <hyperlink ref="B81:K81" location="'IV.Savivaldybės rezervai'!A1" display="'IV.Savivaldybės rezervai'!A1" xr:uid="{00000000-0004-0000-0000-000003000000}"/>
    <hyperlink ref="B96" location="'VI. Pridet.vertes lentele'!A1" display="'VI. Pridet.vertes lentele'!A1" xr:uid="{00000000-0004-0000-0000-000004000000}"/>
    <hyperlink ref="B88" location="V.Garantijosvaldomomimonems!A1" display="IV. SUTEIKTŲ GARANTIJŲ SUMA SAVIVALDYBĖS VALDOMOMS ĮMONĖMS" xr:uid="{00000000-0004-0000-0000-000005000000}"/>
    <hyperlink ref="B88:K88" location="'V.Garantijų sumos'!A1" display="V. SUTEIKTŲ GARANTIJŲ SUMA " xr:uid="{00000000-0004-0000-0000-00000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H3" sqref="H3"/>
    </sheetView>
  </sheetViews>
  <sheetFormatPr defaultRowHeight="15" x14ac:dyDescent="0.25"/>
  <sheetData>
    <row r="1" spans="1:1" x14ac:dyDescent="0.25">
      <c r="A1" s="155"/>
    </row>
    <row r="2" spans="1:1" x14ac:dyDescent="0.25">
      <c r="A2" s="154"/>
    </row>
    <row r="3" spans="1:1" x14ac:dyDescent="0.25">
      <c r="A3" s="15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341"/>
  <sheetViews>
    <sheetView showGridLines="0" topLeftCell="A43" zoomScale="99" zoomScaleNormal="99" workbookViewId="0">
      <selection activeCell="E49" sqref="E49"/>
    </sheetView>
  </sheetViews>
  <sheetFormatPr defaultRowHeight="15" x14ac:dyDescent="0.25"/>
  <cols>
    <col min="1" max="1" width="7.140625" customWidth="1"/>
    <col min="2" max="2" width="63.28515625" customWidth="1"/>
    <col min="3" max="3" width="14.85546875" style="1" hidden="1" customWidth="1"/>
    <col min="4" max="4" width="16.28515625" style="1" hidden="1" customWidth="1"/>
    <col min="5" max="5" width="15.5703125" style="1" customWidth="1"/>
    <col min="6" max="6" width="16.7109375" style="1" customWidth="1"/>
    <col min="7" max="7" width="25.140625" style="1" customWidth="1"/>
    <col min="8" max="8" width="14.85546875" style="2" customWidth="1"/>
    <col min="9" max="9" width="15.28515625" customWidth="1"/>
    <col min="10" max="11" width="15.42578125" customWidth="1"/>
    <col min="12" max="12" width="19.42578125" style="2" customWidth="1"/>
    <col min="13" max="13" width="15.7109375" style="2" customWidth="1"/>
    <col min="14" max="14" width="15.28515625" style="2" customWidth="1"/>
    <col min="15" max="15" width="16.5703125" style="2" customWidth="1"/>
    <col min="16" max="16" width="16.140625" style="2" customWidth="1"/>
    <col min="17" max="17" width="19.5703125" style="2" customWidth="1"/>
    <col min="18" max="18" width="17.85546875" style="2" customWidth="1"/>
    <col min="19" max="20" width="16.42578125" style="2" customWidth="1"/>
    <col min="21" max="21" width="15.140625" style="2" customWidth="1"/>
    <col min="22" max="22" width="16.42578125" style="2" customWidth="1"/>
    <col min="23" max="23" width="16.140625" style="2" customWidth="1"/>
    <col min="24" max="24" width="19.5703125" style="2" customWidth="1"/>
    <col min="25" max="25" width="14.42578125" style="2" customWidth="1"/>
    <col min="26" max="28" width="11.42578125" style="2" customWidth="1"/>
  </cols>
  <sheetData>
    <row r="1" spans="1:154" s="2" customFormat="1" ht="15.75" thickBot="1" x14ac:dyDescent="0.3">
      <c r="A1" s="201" t="s">
        <v>133</v>
      </c>
      <c r="B1" s="201"/>
    </row>
    <row r="2" spans="1:154" s="2" customFormat="1" ht="16.5" thickTop="1" thickBot="1" x14ac:dyDescent="0.3">
      <c r="A2" s="202"/>
      <c r="B2" s="202"/>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row>
    <row r="3" spans="1:154" s="40" customFormat="1" ht="16.5" thickTop="1" thickBot="1" x14ac:dyDescent="0.3">
      <c r="A3" s="211" t="s">
        <v>95</v>
      </c>
      <c r="B3" s="212"/>
      <c r="C3" s="105">
        <f>+E3</f>
        <v>0</v>
      </c>
      <c r="E3" s="105"/>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row>
    <row r="4" spans="1:154" s="40" customFormat="1" ht="15.75" thickBot="1" x14ac:dyDescent="0.3">
      <c r="A4" s="213" t="s">
        <v>215</v>
      </c>
      <c r="B4" s="214"/>
      <c r="C4" s="105">
        <f t="shared" ref="C4:C7" si="0">+E4</f>
        <v>0</v>
      </c>
      <c r="E4" s="106"/>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row>
    <row r="5" spans="1:154" s="40" customFormat="1" ht="15.75" thickBot="1" x14ac:dyDescent="0.3">
      <c r="A5" s="213" t="s">
        <v>216</v>
      </c>
      <c r="B5" s="214"/>
      <c r="C5" s="105">
        <f t="shared" si="0"/>
        <v>0</v>
      </c>
      <c r="E5" s="106"/>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row>
    <row r="6" spans="1:154" s="40" customFormat="1" ht="0.6" customHeight="1" thickBot="1" x14ac:dyDescent="0.3">
      <c r="A6" s="111"/>
      <c r="B6" s="112"/>
      <c r="C6" s="105">
        <f t="shared" si="0"/>
        <v>0</v>
      </c>
      <c r="E6" s="113">
        <f>+E4+E5</f>
        <v>0</v>
      </c>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row>
    <row r="7" spans="1:154" s="40" customFormat="1" ht="15.75" thickBot="1" x14ac:dyDescent="0.3">
      <c r="A7" s="215" t="s">
        <v>213</v>
      </c>
      <c r="B7" s="216"/>
      <c r="C7" s="105">
        <f t="shared" si="0"/>
        <v>0</v>
      </c>
      <c r="E7" s="107"/>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row>
    <row r="8" spans="1:154" s="40" customFormat="1" ht="23.1" customHeight="1" thickTop="1" thickBot="1" x14ac:dyDescent="0.3">
      <c r="A8" s="100"/>
      <c r="B8" s="153" t="str">
        <f>'II.Neapibrėžtieji įsipareigojim'!$A$1</f>
        <v>Turinys</v>
      </c>
      <c r="C8" s="103"/>
      <c r="D8" s="103"/>
      <c r="E8" s="103"/>
      <c r="F8" s="103"/>
      <c r="G8" s="103"/>
      <c r="H8" s="103">
        <v>1</v>
      </c>
      <c r="I8" s="103">
        <v>2</v>
      </c>
      <c r="J8" s="103">
        <v>3</v>
      </c>
      <c r="K8" s="103">
        <v>4</v>
      </c>
      <c r="L8" s="103">
        <v>5</v>
      </c>
      <c r="M8" s="103">
        <v>6</v>
      </c>
      <c r="N8" s="103">
        <v>7</v>
      </c>
      <c r="O8" s="103">
        <v>8</v>
      </c>
      <c r="P8" s="103">
        <v>9</v>
      </c>
      <c r="Q8" s="103">
        <v>10</v>
      </c>
      <c r="R8" s="103">
        <v>11</v>
      </c>
      <c r="S8" s="103">
        <v>12</v>
      </c>
      <c r="T8" s="103">
        <v>13</v>
      </c>
      <c r="U8" s="103">
        <v>14</v>
      </c>
      <c r="V8" s="103">
        <v>15</v>
      </c>
      <c r="W8" s="103">
        <v>16</v>
      </c>
      <c r="X8" s="103">
        <v>17</v>
      </c>
      <c r="Y8" s="103">
        <v>18</v>
      </c>
      <c r="Z8" s="103">
        <v>19</v>
      </c>
      <c r="AA8" s="103">
        <v>20</v>
      </c>
      <c r="AB8" s="103">
        <v>21</v>
      </c>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row>
    <row r="9" spans="1:154" s="40" customFormat="1" ht="14.45" customHeight="1" thickTop="1" x14ac:dyDescent="0.25">
      <c r="A9" s="209" t="s">
        <v>0</v>
      </c>
      <c r="B9" s="207" t="s">
        <v>57</v>
      </c>
      <c r="C9" s="37">
        <v>-5</v>
      </c>
      <c r="D9" s="37">
        <v>-4</v>
      </c>
      <c r="E9" s="37">
        <v>-3</v>
      </c>
      <c r="F9" s="37">
        <v>-2</v>
      </c>
      <c r="G9" s="37">
        <v>-1</v>
      </c>
      <c r="H9" s="37">
        <v>0</v>
      </c>
      <c r="I9" s="37">
        <v>1</v>
      </c>
      <c r="J9" s="37">
        <v>2</v>
      </c>
      <c r="K9" s="37">
        <v>3</v>
      </c>
      <c r="L9" s="37">
        <v>4</v>
      </c>
      <c r="M9" s="37">
        <v>5</v>
      </c>
      <c r="N9" s="37">
        <v>6</v>
      </c>
      <c r="O9" s="37">
        <v>7</v>
      </c>
      <c r="P9" s="37">
        <v>8</v>
      </c>
      <c r="Q9" s="37">
        <v>9</v>
      </c>
      <c r="R9" s="37">
        <v>10</v>
      </c>
      <c r="S9" s="37">
        <v>11</v>
      </c>
      <c r="T9" s="37">
        <v>12</v>
      </c>
      <c r="U9" s="37">
        <v>13</v>
      </c>
      <c r="V9" s="37">
        <v>14</v>
      </c>
      <c r="W9" s="37">
        <v>15</v>
      </c>
      <c r="X9" s="37">
        <v>16</v>
      </c>
      <c r="Y9" s="37">
        <v>17</v>
      </c>
      <c r="Z9" s="37">
        <v>18</v>
      </c>
      <c r="AA9" s="37">
        <v>19</v>
      </c>
      <c r="AB9" s="37">
        <v>20</v>
      </c>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row>
    <row r="10" spans="1:154" s="40" customFormat="1" x14ac:dyDescent="0.25">
      <c r="A10" s="210"/>
      <c r="B10" s="208"/>
      <c r="C10" s="65">
        <f t="shared" ref="C10:AB10" si="1">$C$3+C9</f>
        <v>-5</v>
      </c>
      <c r="D10" s="65">
        <f t="shared" si="1"/>
        <v>-4</v>
      </c>
      <c r="E10" s="65">
        <f t="shared" si="1"/>
        <v>-3</v>
      </c>
      <c r="F10" s="65">
        <f t="shared" si="1"/>
        <v>-2</v>
      </c>
      <c r="G10" s="65">
        <f t="shared" si="1"/>
        <v>-1</v>
      </c>
      <c r="H10" s="65">
        <f t="shared" si="1"/>
        <v>0</v>
      </c>
      <c r="I10" s="65">
        <f t="shared" si="1"/>
        <v>1</v>
      </c>
      <c r="J10" s="65">
        <f t="shared" si="1"/>
        <v>2</v>
      </c>
      <c r="K10" s="65">
        <f t="shared" si="1"/>
        <v>3</v>
      </c>
      <c r="L10" s="65">
        <f t="shared" si="1"/>
        <v>4</v>
      </c>
      <c r="M10" s="65">
        <f t="shared" si="1"/>
        <v>5</v>
      </c>
      <c r="N10" s="65">
        <f t="shared" si="1"/>
        <v>6</v>
      </c>
      <c r="O10" s="65">
        <f t="shared" si="1"/>
        <v>7</v>
      </c>
      <c r="P10" s="65">
        <f t="shared" si="1"/>
        <v>8</v>
      </c>
      <c r="Q10" s="65">
        <f t="shared" si="1"/>
        <v>9</v>
      </c>
      <c r="R10" s="65">
        <f t="shared" si="1"/>
        <v>10</v>
      </c>
      <c r="S10" s="65">
        <f t="shared" si="1"/>
        <v>11</v>
      </c>
      <c r="T10" s="65">
        <f t="shared" si="1"/>
        <v>12</v>
      </c>
      <c r="U10" s="65">
        <f t="shared" si="1"/>
        <v>13</v>
      </c>
      <c r="V10" s="65">
        <f t="shared" si="1"/>
        <v>14</v>
      </c>
      <c r="W10" s="65">
        <f t="shared" si="1"/>
        <v>15</v>
      </c>
      <c r="X10" s="65">
        <f t="shared" si="1"/>
        <v>16</v>
      </c>
      <c r="Y10" s="65">
        <f t="shared" si="1"/>
        <v>17</v>
      </c>
      <c r="Z10" s="65">
        <f t="shared" si="1"/>
        <v>18</v>
      </c>
      <c r="AA10" s="65">
        <f t="shared" si="1"/>
        <v>19</v>
      </c>
      <c r="AB10" s="65">
        <f t="shared" si="1"/>
        <v>20</v>
      </c>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row>
    <row r="11" spans="1:154" s="40" customFormat="1" x14ac:dyDescent="0.25">
      <c r="A11" s="38" t="s">
        <v>14</v>
      </c>
      <c r="B11" s="16" t="s">
        <v>79</v>
      </c>
      <c r="C11" s="39">
        <f>+C12+C18+C20+C25</f>
        <v>0</v>
      </c>
      <c r="D11" s="39">
        <f t="shared" ref="D11:AB11" si="2">+D12+D18+D20+D25</f>
        <v>0</v>
      </c>
      <c r="E11" s="39">
        <f t="shared" si="2"/>
        <v>0</v>
      </c>
      <c r="F11" s="39">
        <f t="shared" si="2"/>
        <v>0</v>
      </c>
      <c r="G11" s="39">
        <f t="shared" si="2"/>
        <v>0</v>
      </c>
      <c r="H11" s="39">
        <f t="shared" si="2"/>
        <v>0</v>
      </c>
      <c r="I11" s="39">
        <f t="shared" si="2"/>
        <v>0</v>
      </c>
      <c r="J11" s="39">
        <f t="shared" si="2"/>
        <v>0</v>
      </c>
      <c r="K11" s="39">
        <f t="shared" si="2"/>
        <v>0</v>
      </c>
      <c r="L11" s="39">
        <f t="shared" si="2"/>
        <v>0</v>
      </c>
      <c r="M11" s="39">
        <f t="shared" si="2"/>
        <v>0</v>
      </c>
      <c r="N11" s="39">
        <f t="shared" si="2"/>
        <v>0</v>
      </c>
      <c r="O11" s="39">
        <f t="shared" si="2"/>
        <v>0</v>
      </c>
      <c r="P11" s="39">
        <f t="shared" si="2"/>
        <v>0</v>
      </c>
      <c r="Q11" s="39">
        <f t="shared" si="2"/>
        <v>0</v>
      </c>
      <c r="R11" s="39">
        <f t="shared" si="2"/>
        <v>0</v>
      </c>
      <c r="S11" s="39">
        <f t="shared" si="2"/>
        <v>0</v>
      </c>
      <c r="T11" s="39">
        <f t="shared" si="2"/>
        <v>0</v>
      </c>
      <c r="U11" s="39">
        <f t="shared" si="2"/>
        <v>0</v>
      </c>
      <c r="V11" s="39">
        <f t="shared" si="2"/>
        <v>0</v>
      </c>
      <c r="W11" s="39">
        <f t="shared" si="2"/>
        <v>0</v>
      </c>
      <c r="X11" s="39">
        <f t="shared" si="2"/>
        <v>0</v>
      </c>
      <c r="Y11" s="39">
        <f t="shared" si="2"/>
        <v>0</v>
      </c>
      <c r="Z11" s="39">
        <f t="shared" si="2"/>
        <v>0</v>
      </c>
      <c r="AA11" s="39">
        <f t="shared" si="2"/>
        <v>0</v>
      </c>
      <c r="AB11" s="39">
        <f t="shared" si="2"/>
        <v>0</v>
      </c>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row>
    <row r="12" spans="1:154" s="40" customFormat="1" x14ac:dyDescent="0.25">
      <c r="A12" s="16" t="s">
        <v>12</v>
      </c>
      <c r="B12" s="16" t="s">
        <v>218</v>
      </c>
      <c r="C12" s="39">
        <f>SUM(C13+C16+C17)</f>
        <v>0</v>
      </c>
      <c r="D12" s="39">
        <f t="shared" ref="D12:AB12" si="3">SUM(D13+D16+D17)</f>
        <v>0</v>
      </c>
      <c r="E12" s="39">
        <f t="shared" si="3"/>
        <v>0</v>
      </c>
      <c r="F12" s="39">
        <f t="shared" si="3"/>
        <v>0</v>
      </c>
      <c r="G12" s="39">
        <f t="shared" si="3"/>
        <v>0</v>
      </c>
      <c r="H12" s="39">
        <f t="shared" si="3"/>
        <v>0</v>
      </c>
      <c r="I12" s="39">
        <f t="shared" si="3"/>
        <v>0</v>
      </c>
      <c r="J12" s="39">
        <f t="shared" si="3"/>
        <v>0</v>
      </c>
      <c r="K12" s="39">
        <f t="shared" si="3"/>
        <v>0</v>
      </c>
      <c r="L12" s="39">
        <f t="shared" si="3"/>
        <v>0</v>
      </c>
      <c r="M12" s="39">
        <f t="shared" si="3"/>
        <v>0</v>
      </c>
      <c r="N12" s="39">
        <f t="shared" si="3"/>
        <v>0</v>
      </c>
      <c r="O12" s="39">
        <f t="shared" si="3"/>
        <v>0</v>
      </c>
      <c r="P12" s="39">
        <f t="shared" si="3"/>
        <v>0</v>
      </c>
      <c r="Q12" s="39">
        <f t="shared" si="3"/>
        <v>0</v>
      </c>
      <c r="R12" s="39">
        <f t="shared" si="3"/>
        <v>0</v>
      </c>
      <c r="S12" s="39">
        <f t="shared" si="3"/>
        <v>0</v>
      </c>
      <c r="T12" s="39">
        <f t="shared" si="3"/>
        <v>0</v>
      </c>
      <c r="U12" s="39">
        <f t="shared" si="3"/>
        <v>0</v>
      </c>
      <c r="V12" s="39">
        <f t="shared" si="3"/>
        <v>0</v>
      </c>
      <c r="W12" s="39">
        <f t="shared" si="3"/>
        <v>0</v>
      </c>
      <c r="X12" s="39">
        <f t="shared" si="3"/>
        <v>0</v>
      </c>
      <c r="Y12" s="39">
        <f t="shared" si="3"/>
        <v>0</v>
      </c>
      <c r="Z12" s="39">
        <f t="shared" si="3"/>
        <v>0</v>
      </c>
      <c r="AA12" s="39">
        <f t="shared" si="3"/>
        <v>0</v>
      </c>
      <c r="AB12" s="39">
        <f t="shared" si="3"/>
        <v>0</v>
      </c>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row>
    <row r="13" spans="1:154" s="126" customFormat="1" x14ac:dyDescent="0.25">
      <c r="A13" s="124" t="s">
        <v>61</v>
      </c>
      <c r="B13" s="124" t="s">
        <v>219</v>
      </c>
      <c r="C13" s="125">
        <f>SUM(C14:C15)</f>
        <v>0</v>
      </c>
      <c r="D13" s="125">
        <f t="shared" ref="D13:AB13" si="4">SUM(D14:D15)</f>
        <v>0</v>
      </c>
      <c r="E13" s="125">
        <f t="shared" si="4"/>
        <v>0</v>
      </c>
      <c r="F13" s="125">
        <f t="shared" si="4"/>
        <v>0</v>
      </c>
      <c r="G13" s="125">
        <f t="shared" si="4"/>
        <v>0</v>
      </c>
      <c r="H13" s="125">
        <f t="shared" si="4"/>
        <v>0</v>
      </c>
      <c r="I13" s="125">
        <f t="shared" si="4"/>
        <v>0</v>
      </c>
      <c r="J13" s="125">
        <f t="shared" si="4"/>
        <v>0</v>
      </c>
      <c r="K13" s="125">
        <f t="shared" si="4"/>
        <v>0</v>
      </c>
      <c r="L13" s="125">
        <f t="shared" si="4"/>
        <v>0</v>
      </c>
      <c r="M13" s="125">
        <f t="shared" si="4"/>
        <v>0</v>
      </c>
      <c r="N13" s="125">
        <f t="shared" si="4"/>
        <v>0</v>
      </c>
      <c r="O13" s="125">
        <f t="shared" si="4"/>
        <v>0</v>
      </c>
      <c r="P13" s="125">
        <f t="shared" si="4"/>
        <v>0</v>
      </c>
      <c r="Q13" s="125">
        <f t="shared" si="4"/>
        <v>0</v>
      </c>
      <c r="R13" s="125">
        <f t="shared" si="4"/>
        <v>0</v>
      </c>
      <c r="S13" s="125">
        <f t="shared" si="4"/>
        <v>0</v>
      </c>
      <c r="T13" s="125">
        <f t="shared" si="4"/>
        <v>0</v>
      </c>
      <c r="U13" s="125">
        <f t="shared" si="4"/>
        <v>0</v>
      </c>
      <c r="V13" s="125">
        <f t="shared" si="4"/>
        <v>0</v>
      </c>
      <c r="W13" s="125">
        <f t="shared" si="4"/>
        <v>0</v>
      </c>
      <c r="X13" s="125">
        <f t="shared" si="4"/>
        <v>0</v>
      </c>
      <c r="Y13" s="125">
        <f t="shared" si="4"/>
        <v>0</v>
      </c>
      <c r="Z13" s="125">
        <f t="shared" si="4"/>
        <v>0</v>
      </c>
      <c r="AA13" s="125">
        <f t="shared" si="4"/>
        <v>0</v>
      </c>
      <c r="AB13" s="125">
        <f t="shared" si="4"/>
        <v>0</v>
      </c>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row>
    <row r="14" spans="1:154" s="41" customFormat="1" x14ac:dyDescent="0.25">
      <c r="A14" s="43" t="s">
        <v>231</v>
      </c>
      <c r="B14" s="43" t="s">
        <v>273</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row>
    <row r="15" spans="1:154" s="41" customFormat="1" x14ac:dyDescent="0.25">
      <c r="A15" s="43" t="s">
        <v>233</v>
      </c>
      <c r="B15" s="43" t="s">
        <v>274</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row>
    <row r="16" spans="1:154" s="41" customFormat="1" x14ac:dyDescent="0.25">
      <c r="A16" s="43" t="s">
        <v>62</v>
      </c>
      <c r="B16" s="43" t="s">
        <v>220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row>
    <row r="17" spans="1:154" s="41" customFormat="1" x14ac:dyDescent="0.25">
      <c r="A17" s="43" t="s">
        <v>70</v>
      </c>
      <c r="B17" s="43" t="s">
        <v>217</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row>
    <row r="18" spans="1:154" s="36" customFormat="1" x14ac:dyDescent="0.25">
      <c r="A18" s="16" t="s">
        <v>13</v>
      </c>
      <c r="B18" s="16" t="s">
        <v>86</v>
      </c>
      <c r="C18" s="39">
        <f>SUM(C19:C19)</f>
        <v>0</v>
      </c>
      <c r="D18" s="39">
        <f>SUM(D19:D19)</f>
        <v>0</v>
      </c>
      <c r="E18" s="39">
        <f>SUM(E19:E19)</f>
        <v>0</v>
      </c>
      <c r="F18" s="39">
        <f>SUM(F19:F19)</f>
        <v>0</v>
      </c>
      <c r="G18" s="39">
        <f t="shared" ref="G18:AB18" si="5">SUM(G19:G19)</f>
        <v>0</v>
      </c>
      <c r="H18" s="39">
        <f t="shared" si="5"/>
        <v>0</v>
      </c>
      <c r="I18" s="39">
        <f t="shared" si="5"/>
        <v>0</v>
      </c>
      <c r="J18" s="39">
        <f t="shared" si="5"/>
        <v>0</v>
      </c>
      <c r="K18" s="39">
        <f t="shared" si="5"/>
        <v>0</v>
      </c>
      <c r="L18" s="39">
        <f t="shared" si="5"/>
        <v>0</v>
      </c>
      <c r="M18" s="39">
        <f t="shared" si="5"/>
        <v>0</v>
      </c>
      <c r="N18" s="39">
        <f t="shared" si="5"/>
        <v>0</v>
      </c>
      <c r="O18" s="39">
        <f t="shared" si="5"/>
        <v>0</v>
      </c>
      <c r="P18" s="39">
        <f t="shared" si="5"/>
        <v>0</v>
      </c>
      <c r="Q18" s="39">
        <f t="shared" si="5"/>
        <v>0</v>
      </c>
      <c r="R18" s="39">
        <f t="shared" si="5"/>
        <v>0</v>
      </c>
      <c r="S18" s="39">
        <f t="shared" si="5"/>
        <v>0</v>
      </c>
      <c r="T18" s="39">
        <f t="shared" si="5"/>
        <v>0</v>
      </c>
      <c r="U18" s="39">
        <f t="shared" si="5"/>
        <v>0</v>
      </c>
      <c r="V18" s="39">
        <f t="shared" si="5"/>
        <v>0</v>
      </c>
      <c r="W18" s="39">
        <f t="shared" si="5"/>
        <v>0</v>
      </c>
      <c r="X18" s="39">
        <f t="shared" si="5"/>
        <v>0</v>
      </c>
      <c r="Y18" s="39">
        <f t="shared" si="5"/>
        <v>0</v>
      </c>
      <c r="Z18" s="39">
        <f t="shared" si="5"/>
        <v>0</v>
      </c>
      <c r="AA18" s="39">
        <f t="shared" si="5"/>
        <v>0</v>
      </c>
      <c r="AB18" s="39">
        <f t="shared" si="5"/>
        <v>0</v>
      </c>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row>
    <row r="19" spans="1:154" s="41" customFormat="1" x14ac:dyDescent="0.25">
      <c r="A19" s="43" t="s">
        <v>63</v>
      </c>
      <c r="B19" s="43" t="s">
        <v>221</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row>
    <row r="20" spans="1:154" s="36" customFormat="1" x14ac:dyDescent="0.25">
      <c r="A20" s="16" t="s">
        <v>22</v>
      </c>
      <c r="B20" s="16" t="s">
        <v>58</v>
      </c>
      <c r="C20" s="39">
        <f>SUM(C21:C25)</f>
        <v>0</v>
      </c>
      <c r="D20" s="39">
        <f>SUM(D21:D25)</f>
        <v>0</v>
      </c>
      <c r="E20" s="39">
        <f>SUM(E21:E24)</f>
        <v>0</v>
      </c>
      <c r="F20" s="39">
        <f>SUM(F21:F24)</f>
        <v>0</v>
      </c>
      <c r="G20" s="39">
        <f t="shared" ref="G20:AB20" si="6">SUM(G21:G24)</f>
        <v>0</v>
      </c>
      <c r="H20" s="39">
        <f t="shared" si="6"/>
        <v>0</v>
      </c>
      <c r="I20" s="39">
        <f t="shared" si="6"/>
        <v>0</v>
      </c>
      <c r="J20" s="39">
        <f t="shared" si="6"/>
        <v>0</v>
      </c>
      <c r="K20" s="39">
        <f t="shared" si="6"/>
        <v>0</v>
      </c>
      <c r="L20" s="39">
        <f t="shared" si="6"/>
        <v>0</v>
      </c>
      <c r="M20" s="39">
        <f t="shared" si="6"/>
        <v>0</v>
      </c>
      <c r="N20" s="39">
        <f t="shared" si="6"/>
        <v>0</v>
      </c>
      <c r="O20" s="39">
        <f t="shared" si="6"/>
        <v>0</v>
      </c>
      <c r="P20" s="39">
        <f t="shared" si="6"/>
        <v>0</v>
      </c>
      <c r="Q20" s="39">
        <f t="shared" si="6"/>
        <v>0</v>
      </c>
      <c r="R20" s="39">
        <f t="shared" si="6"/>
        <v>0</v>
      </c>
      <c r="S20" s="39">
        <f t="shared" si="6"/>
        <v>0</v>
      </c>
      <c r="T20" s="39">
        <f t="shared" si="6"/>
        <v>0</v>
      </c>
      <c r="U20" s="39">
        <f t="shared" si="6"/>
        <v>0</v>
      </c>
      <c r="V20" s="39">
        <f t="shared" si="6"/>
        <v>0</v>
      </c>
      <c r="W20" s="39">
        <f t="shared" si="6"/>
        <v>0</v>
      </c>
      <c r="X20" s="39">
        <f t="shared" si="6"/>
        <v>0</v>
      </c>
      <c r="Y20" s="39">
        <f t="shared" si="6"/>
        <v>0</v>
      </c>
      <c r="Z20" s="39">
        <f t="shared" si="6"/>
        <v>0</v>
      </c>
      <c r="AA20" s="39">
        <f t="shared" si="6"/>
        <v>0</v>
      </c>
      <c r="AB20" s="39">
        <f t="shared" si="6"/>
        <v>0</v>
      </c>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row>
    <row r="21" spans="1:154" s="41" customFormat="1" x14ac:dyDescent="0.25">
      <c r="A21" s="43" t="s">
        <v>67</v>
      </c>
      <c r="B21" s="43" t="s">
        <v>222</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row>
    <row r="22" spans="1:154" s="41" customFormat="1" x14ac:dyDescent="0.25">
      <c r="A22" s="43" t="s">
        <v>68</v>
      </c>
      <c r="B22" s="43" t="s">
        <v>281</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row>
    <row r="23" spans="1:154" s="41" customFormat="1" x14ac:dyDescent="0.25">
      <c r="A23" s="43" t="s">
        <v>69</v>
      </c>
      <c r="B23" s="43" t="s">
        <v>59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row>
    <row r="24" spans="1:154" s="41" customFormat="1" x14ac:dyDescent="0.25">
      <c r="A24" s="43" t="s">
        <v>131</v>
      </c>
      <c r="B24" s="43" t="s">
        <v>60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row>
    <row r="25" spans="1:154" s="36" customFormat="1" x14ac:dyDescent="0.25">
      <c r="A25" s="16" t="s">
        <v>23</v>
      </c>
      <c r="B25" s="16" t="s">
        <v>223</v>
      </c>
      <c r="C25" s="39">
        <f>SUM(C26:C29)</f>
        <v>0</v>
      </c>
      <c r="D25" s="39">
        <f>SUM(D26:D29)</f>
        <v>0</v>
      </c>
      <c r="E25" s="39">
        <f>SUM(E26:E27)</f>
        <v>0</v>
      </c>
      <c r="F25" s="39">
        <f>SUM(F26:F27)</f>
        <v>0</v>
      </c>
      <c r="G25" s="39">
        <f t="shared" ref="G25:AB25" si="7">SUM(G26:G27)</f>
        <v>0</v>
      </c>
      <c r="H25" s="39">
        <f t="shared" si="7"/>
        <v>0</v>
      </c>
      <c r="I25" s="39">
        <f t="shared" si="7"/>
        <v>0</v>
      </c>
      <c r="J25" s="39">
        <f t="shared" si="7"/>
        <v>0</v>
      </c>
      <c r="K25" s="39">
        <f t="shared" si="7"/>
        <v>0</v>
      </c>
      <c r="L25" s="39">
        <f t="shared" si="7"/>
        <v>0</v>
      </c>
      <c r="M25" s="39">
        <f t="shared" si="7"/>
        <v>0</v>
      </c>
      <c r="N25" s="39">
        <f t="shared" si="7"/>
        <v>0</v>
      </c>
      <c r="O25" s="39">
        <f t="shared" si="7"/>
        <v>0</v>
      </c>
      <c r="P25" s="39">
        <f t="shared" si="7"/>
        <v>0</v>
      </c>
      <c r="Q25" s="39">
        <f t="shared" si="7"/>
        <v>0</v>
      </c>
      <c r="R25" s="39">
        <f t="shared" si="7"/>
        <v>0</v>
      </c>
      <c r="S25" s="39">
        <f t="shared" si="7"/>
        <v>0</v>
      </c>
      <c r="T25" s="39">
        <f t="shared" si="7"/>
        <v>0</v>
      </c>
      <c r="U25" s="39">
        <f t="shared" si="7"/>
        <v>0</v>
      </c>
      <c r="V25" s="39">
        <f t="shared" si="7"/>
        <v>0</v>
      </c>
      <c r="W25" s="39">
        <f t="shared" si="7"/>
        <v>0</v>
      </c>
      <c r="X25" s="39">
        <f t="shared" si="7"/>
        <v>0</v>
      </c>
      <c r="Y25" s="39">
        <f t="shared" si="7"/>
        <v>0</v>
      </c>
      <c r="Z25" s="39">
        <f t="shared" si="7"/>
        <v>0</v>
      </c>
      <c r="AA25" s="39">
        <f t="shared" si="7"/>
        <v>0</v>
      </c>
      <c r="AB25" s="39">
        <f t="shared" si="7"/>
        <v>0</v>
      </c>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row>
    <row r="26" spans="1:154" s="41" customFormat="1" x14ac:dyDescent="0.25">
      <c r="A26" s="43" t="s">
        <v>67</v>
      </c>
      <c r="B26" s="43" t="s">
        <v>224</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c r="DA26" s="150"/>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150"/>
      <c r="EC26" s="150"/>
      <c r="ED26" s="150"/>
      <c r="EE26" s="150"/>
      <c r="EF26" s="150"/>
      <c r="EG26" s="150"/>
      <c r="EH26" s="150"/>
      <c r="EI26" s="150"/>
      <c r="EJ26" s="150"/>
      <c r="EK26" s="150"/>
      <c r="EL26" s="150"/>
      <c r="EM26" s="150"/>
      <c r="EN26" s="150"/>
      <c r="EO26" s="150"/>
      <c r="EP26" s="150"/>
      <c r="EQ26" s="150"/>
      <c r="ER26" s="150"/>
      <c r="ES26" s="150"/>
      <c r="ET26" s="150"/>
      <c r="EU26" s="150"/>
      <c r="EV26" s="150"/>
      <c r="EW26" s="150"/>
      <c r="EX26" s="150"/>
    </row>
    <row r="27" spans="1:154" s="41" customFormat="1" x14ac:dyDescent="0.25">
      <c r="A27" s="43" t="s">
        <v>68</v>
      </c>
      <c r="B27" s="43" t="s">
        <v>225</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row>
    <row r="28" spans="1:154" x14ac:dyDescent="0.25">
      <c r="A28" s="3"/>
      <c r="B28" s="3"/>
      <c r="C28" s="6"/>
      <c r="D28" s="6"/>
      <c r="E28" s="6"/>
      <c r="F28" s="6"/>
      <c r="G28" s="6"/>
      <c r="H28" s="6"/>
      <c r="I28" s="6"/>
      <c r="J28" s="6"/>
      <c r="K28" s="6"/>
      <c r="L28" s="6"/>
      <c r="M28" s="6"/>
      <c r="N28" s="6"/>
      <c r="O28" s="6"/>
      <c r="P28" s="6"/>
      <c r="Q28" s="6"/>
      <c r="R28" s="6"/>
      <c r="S28" s="6"/>
      <c r="T28" s="6"/>
      <c r="U28" s="6"/>
      <c r="V28" s="6"/>
      <c r="W28" s="6"/>
      <c r="X28" s="6"/>
      <c r="Y28" s="6"/>
      <c r="Z28" s="6"/>
      <c r="AA28" s="6"/>
      <c r="AB28" s="6"/>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row>
    <row r="29" spans="1:154" s="36" customFormat="1" x14ac:dyDescent="0.25">
      <c r="A29" s="16" t="s">
        <v>15</v>
      </c>
      <c r="B29" s="16" t="s">
        <v>78</v>
      </c>
      <c r="C29" s="39">
        <f t="shared" ref="C29:I29" si="8">+C30+C33</f>
        <v>0</v>
      </c>
      <c r="D29" s="39">
        <f t="shared" si="8"/>
        <v>0</v>
      </c>
      <c r="E29" s="39">
        <f t="shared" si="8"/>
        <v>0</v>
      </c>
      <c r="F29" s="39">
        <f>+F30+F33-F33</f>
        <v>0</v>
      </c>
      <c r="G29" s="39">
        <f t="shared" si="8"/>
        <v>0</v>
      </c>
      <c r="H29" s="39">
        <f t="shared" si="8"/>
        <v>0</v>
      </c>
      <c r="I29" s="39">
        <f t="shared" si="8"/>
        <v>0</v>
      </c>
      <c r="J29" s="39">
        <f t="shared" ref="J29:AB29" si="9">+J30+J33</f>
        <v>0</v>
      </c>
      <c r="K29" s="39">
        <f t="shared" si="9"/>
        <v>0</v>
      </c>
      <c r="L29" s="39">
        <f t="shared" si="9"/>
        <v>0</v>
      </c>
      <c r="M29" s="39">
        <f t="shared" si="9"/>
        <v>0</v>
      </c>
      <c r="N29" s="39">
        <f t="shared" si="9"/>
        <v>0</v>
      </c>
      <c r="O29" s="39">
        <f t="shared" si="9"/>
        <v>0</v>
      </c>
      <c r="P29" s="39">
        <f t="shared" si="9"/>
        <v>0</v>
      </c>
      <c r="Q29" s="39">
        <f t="shared" si="9"/>
        <v>0</v>
      </c>
      <c r="R29" s="39">
        <f t="shared" si="9"/>
        <v>0</v>
      </c>
      <c r="S29" s="39">
        <f t="shared" si="9"/>
        <v>0</v>
      </c>
      <c r="T29" s="39">
        <f t="shared" si="9"/>
        <v>0</v>
      </c>
      <c r="U29" s="39">
        <f t="shared" si="9"/>
        <v>0</v>
      </c>
      <c r="V29" s="39">
        <f t="shared" si="9"/>
        <v>0</v>
      </c>
      <c r="W29" s="39">
        <f t="shared" si="9"/>
        <v>0</v>
      </c>
      <c r="X29" s="39">
        <f t="shared" si="9"/>
        <v>0</v>
      </c>
      <c r="Y29" s="39">
        <f t="shared" si="9"/>
        <v>0</v>
      </c>
      <c r="Z29" s="39">
        <f t="shared" si="9"/>
        <v>0</v>
      </c>
      <c r="AA29" s="39">
        <f t="shared" si="9"/>
        <v>0</v>
      </c>
      <c r="AB29" s="39">
        <f t="shared" si="9"/>
        <v>0</v>
      </c>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row>
    <row r="30" spans="1:154" s="126" customFormat="1" x14ac:dyDescent="0.25">
      <c r="A30" s="124" t="s">
        <v>12</v>
      </c>
      <c r="B30" s="124" t="s">
        <v>279</v>
      </c>
      <c r="C30" s="125">
        <f>SUM(C31:C32)</f>
        <v>0</v>
      </c>
      <c r="D30" s="125">
        <f t="shared" ref="D30:AB30" si="10">SUM(D31:D32)</f>
        <v>0</v>
      </c>
      <c r="E30" s="125">
        <f t="shared" si="10"/>
        <v>0</v>
      </c>
      <c r="F30" s="125">
        <f t="shared" si="10"/>
        <v>0</v>
      </c>
      <c r="G30" s="125">
        <f t="shared" si="10"/>
        <v>0</v>
      </c>
      <c r="H30" s="125">
        <f t="shared" si="10"/>
        <v>0</v>
      </c>
      <c r="I30" s="125">
        <f t="shared" si="10"/>
        <v>0</v>
      </c>
      <c r="J30" s="125">
        <f t="shared" si="10"/>
        <v>0</v>
      </c>
      <c r="K30" s="125">
        <f t="shared" si="10"/>
        <v>0</v>
      </c>
      <c r="L30" s="125">
        <f t="shared" si="10"/>
        <v>0</v>
      </c>
      <c r="M30" s="125">
        <f t="shared" si="10"/>
        <v>0</v>
      </c>
      <c r="N30" s="125">
        <f t="shared" si="10"/>
        <v>0</v>
      </c>
      <c r="O30" s="125">
        <f t="shared" si="10"/>
        <v>0</v>
      </c>
      <c r="P30" s="125">
        <f t="shared" si="10"/>
        <v>0</v>
      </c>
      <c r="Q30" s="125">
        <f t="shared" si="10"/>
        <v>0</v>
      </c>
      <c r="R30" s="125">
        <f t="shared" si="10"/>
        <v>0</v>
      </c>
      <c r="S30" s="125">
        <f t="shared" si="10"/>
        <v>0</v>
      </c>
      <c r="T30" s="125">
        <f t="shared" si="10"/>
        <v>0</v>
      </c>
      <c r="U30" s="125">
        <f t="shared" si="10"/>
        <v>0</v>
      </c>
      <c r="V30" s="125">
        <f t="shared" si="10"/>
        <v>0</v>
      </c>
      <c r="W30" s="125">
        <f t="shared" si="10"/>
        <v>0</v>
      </c>
      <c r="X30" s="125">
        <f t="shared" si="10"/>
        <v>0</v>
      </c>
      <c r="Y30" s="125">
        <f t="shared" si="10"/>
        <v>0</v>
      </c>
      <c r="Z30" s="125">
        <f t="shared" si="10"/>
        <v>0</v>
      </c>
      <c r="AA30" s="125">
        <f t="shared" si="10"/>
        <v>0</v>
      </c>
      <c r="AB30" s="125">
        <f t="shared" si="10"/>
        <v>0</v>
      </c>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row>
    <row r="31" spans="1:154" s="41" customFormat="1" x14ac:dyDescent="0.25">
      <c r="A31" s="43" t="s">
        <v>61</v>
      </c>
      <c r="B31" s="43" t="s">
        <v>289</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50"/>
      <c r="CV31" s="150"/>
      <c r="CW31" s="150"/>
      <c r="CX31" s="150"/>
      <c r="CY31" s="150"/>
      <c r="CZ31" s="150"/>
      <c r="DA31" s="150"/>
      <c r="DB31" s="150"/>
      <c r="DC31" s="150"/>
      <c r="DD31" s="150"/>
      <c r="DE31" s="150"/>
      <c r="DF31" s="150"/>
      <c r="DG31" s="150"/>
      <c r="DH31" s="150"/>
      <c r="DI31" s="150"/>
      <c r="DJ31" s="150"/>
      <c r="DK31" s="150"/>
      <c r="DL31" s="150"/>
      <c r="DM31" s="150"/>
      <c r="DN31" s="150"/>
      <c r="DO31" s="150"/>
      <c r="DP31" s="150"/>
      <c r="DQ31" s="150"/>
      <c r="DR31" s="150"/>
      <c r="DS31" s="150"/>
      <c r="DT31" s="150"/>
      <c r="DU31" s="150"/>
      <c r="DV31" s="150"/>
      <c r="DW31" s="150"/>
      <c r="DX31" s="150"/>
      <c r="DY31" s="150"/>
      <c r="DZ31" s="150"/>
      <c r="EA31" s="150"/>
      <c r="EB31" s="150"/>
      <c r="EC31" s="150"/>
      <c r="ED31" s="150"/>
      <c r="EE31" s="150"/>
      <c r="EF31" s="150"/>
      <c r="EG31" s="150"/>
      <c r="EH31" s="150"/>
      <c r="EI31" s="150"/>
      <c r="EJ31" s="150"/>
      <c r="EK31" s="150"/>
      <c r="EL31" s="150"/>
      <c r="EM31" s="150"/>
      <c r="EN31" s="150"/>
      <c r="EO31" s="150"/>
      <c r="EP31" s="150"/>
      <c r="EQ31" s="150"/>
      <c r="ER31" s="150"/>
      <c r="ES31" s="150"/>
      <c r="ET31" s="150"/>
      <c r="EU31" s="150"/>
      <c r="EV31" s="150"/>
      <c r="EW31" s="150"/>
      <c r="EX31" s="150"/>
    </row>
    <row r="32" spans="1:154" s="41" customFormat="1" x14ac:dyDescent="0.25">
      <c r="A32" s="43" t="s">
        <v>62</v>
      </c>
      <c r="B32" s="43" t="s">
        <v>280</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row>
    <row r="33" spans="1:154" s="36" customFormat="1" x14ac:dyDescent="0.25">
      <c r="A33" s="16" t="s">
        <v>13</v>
      </c>
      <c r="B33" s="16" t="s">
        <v>71</v>
      </c>
      <c r="C33" s="39">
        <f t="shared" ref="C33:D33" si="11">SUM(C34:C44)</f>
        <v>0</v>
      </c>
      <c r="D33" s="39">
        <f t="shared" si="11"/>
        <v>0</v>
      </c>
      <c r="E33" s="39">
        <f>SUM(E34:E43)</f>
        <v>0</v>
      </c>
      <c r="F33" s="39">
        <f>SUM(F34:F43)</f>
        <v>0</v>
      </c>
      <c r="G33" s="39">
        <f t="shared" ref="G33:AB33" si="12">SUM(G34:G43)</f>
        <v>0</v>
      </c>
      <c r="H33" s="39">
        <f t="shared" si="12"/>
        <v>0</v>
      </c>
      <c r="I33" s="39">
        <f t="shared" si="12"/>
        <v>0</v>
      </c>
      <c r="J33" s="39">
        <f t="shared" si="12"/>
        <v>0</v>
      </c>
      <c r="K33" s="39">
        <f t="shared" si="12"/>
        <v>0</v>
      </c>
      <c r="L33" s="39">
        <f t="shared" si="12"/>
        <v>0</v>
      </c>
      <c r="M33" s="39">
        <f t="shared" si="12"/>
        <v>0</v>
      </c>
      <c r="N33" s="39">
        <f t="shared" si="12"/>
        <v>0</v>
      </c>
      <c r="O33" s="39">
        <f t="shared" si="12"/>
        <v>0</v>
      </c>
      <c r="P33" s="39">
        <f t="shared" si="12"/>
        <v>0</v>
      </c>
      <c r="Q33" s="39">
        <f t="shared" si="12"/>
        <v>0</v>
      </c>
      <c r="R33" s="39">
        <f t="shared" si="12"/>
        <v>0</v>
      </c>
      <c r="S33" s="39">
        <f t="shared" si="12"/>
        <v>0</v>
      </c>
      <c r="T33" s="39">
        <f t="shared" si="12"/>
        <v>0</v>
      </c>
      <c r="U33" s="39">
        <f t="shared" si="12"/>
        <v>0</v>
      </c>
      <c r="V33" s="39">
        <f t="shared" si="12"/>
        <v>0</v>
      </c>
      <c r="W33" s="39">
        <f t="shared" si="12"/>
        <v>0</v>
      </c>
      <c r="X33" s="39">
        <f t="shared" si="12"/>
        <v>0</v>
      </c>
      <c r="Y33" s="39">
        <f t="shared" si="12"/>
        <v>0</v>
      </c>
      <c r="Z33" s="39">
        <f t="shared" si="12"/>
        <v>0</v>
      </c>
      <c r="AA33" s="39">
        <f t="shared" si="12"/>
        <v>0</v>
      </c>
      <c r="AB33" s="39">
        <f t="shared" si="12"/>
        <v>0</v>
      </c>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row>
    <row r="34" spans="1:154" s="41" customFormat="1" x14ac:dyDescent="0.25">
      <c r="A34" s="43" t="s">
        <v>63</v>
      </c>
      <c r="B34" s="47" t="s">
        <v>34</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row>
    <row r="35" spans="1:154" s="41" customFormat="1" x14ac:dyDescent="0.25">
      <c r="A35" s="43" t="s">
        <v>64</v>
      </c>
      <c r="B35" s="47" t="s">
        <v>35</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row>
    <row r="36" spans="1:154" s="41" customFormat="1" x14ac:dyDescent="0.25">
      <c r="A36" s="43" t="s">
        <v>65</v>
      </c>
      <c r="B36" s="47" t="s">
        <v>36</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row>
    <row r="37" spans="1:154" s="41" customFormat="1" x14ac:dyDescent="0.25">
      <c r="A37" s="43" t="s">
        <v>66</v>
      </c>
      <c r="B37" s="47" t="s">
        <v>37</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0"/>
      <c r="EN37" s="150"/>
      <c r="EO37" s="150"/>
      <c r="EP37" s="150"/>
      <c r="EQ37" s="150"/>
      <c r="ER37" s="150"/>
      <c r="ES37" s="150"/>
      <c r="ET37" s="150"/>
      <c r="EU37" s="150"/>
      <c r="EV37" s="150"/>
      <c r="EW37" s="150"/>
      <c r="EX37" s="150"/>
    </row>
    <row r="38" spans="1:154" s="41" customFormat="1" x14ac:dyDescent="0.25">
      <c r="A38" s="43" t="s">
        <v>72</v>
      </c>
      <c r="B38" s="47" t="s">
        <v>38</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row>
    <row r="39" spans="1:154" s="41" customFormat="1" x14ac:dyDescent="0.25">
      <c r="A39" s="43" t="s">
        <v>73</v>
      </c>
      <c r="B39" s="47" t="s">
        <v>39</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row>
    <row r="40" spans="1:154" s="41" customFormat="1" x14ac:dyDescent="0.25">
      <c r="A40" s="43" t="s">
        <v>74</v>
      </c>
      <c r="B40" s="47" t="s">
        <v>40</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150"/>
      <c r="EN40" s="150"/>
      <c r="EO40" s="150"/>
      <c r="EP40" s="150"/>
      <c r="EQ40" s="150"/>
      <c r="ER40" s="150"/>
      <c r="ES40" s="150"/>
      <c r="ET40" s="150"/>
      <c r="EU40" s="150"/>
      <c r="EV40" s="150"/>
      <c r="EW40" s="150"/>
      <c r="EX40" s="150"/>
    </row>
    <row r="41" spans="1:154" s="41" customFormat="1" x14ac:dyDescent="0.25">
      <c r="A41" s="43" t="s">
        <v>75</v>
      </c>
      <c r="B41" s="47" t="s">
        <v>41</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c r="DG41" s="150"/>
      <c r="DH41" s="150"/>
      <c r="DI41" s="150"/>
      <c r="DJ41" s="150"/>
      <c r="DK41" s="150"/>
      <c r="DL41" s="150"/>
      <c r="DM41" s="150"/>
      <c r="DN41" s="150"/>
      <c r="DO41" s="150"/>
      <c r="DP41" s="150"/>
      <c r="DQ41" s="150"/>
      <c r="DR41" s="150"/>
      <c r="DS41" s="150"/>
      <c r="DT41" s="150"/>
      <c r="DU41" s="150"/>
      <c r="DV41" s="150"/>
      <c r="DW41" s="150"/>
      <c r="DX41" s="150"/>
      <c r="DY41" s="150"/>
      <c r="DZ41" s="150"/>
      <c r="EA41" s="150"/>
      <c r="EB41" s="150"/>
      <c r="EC41" s="150"/>
      <c r="ED41" s="150"/>
      <c r="EE41" s="150"/>
      <c r="EF41" s="150"/>
      <c r="EG41" s="150"/>
      <c r="EH41" s="150"/>
      <c r="EI41" s="150"/>
      <c r="EJ41" s="150"/>
      <c r="EK41" s="150"/>
      <c r="EL41" s="150"/>
      <c r="EM41" s="150"/>
      <c r="EN41" s="150"/>
      <c r="EO41" s="150"/>
      <c r="EP41" s="150"/>
      <c r="EQ41" s="150"/>
      <c r="ER41" s="150"/>
      <c r="ES41" s="150"/>
      <c r="ET41" s="150"/>
      <c r="EU41" s="150"/>
      <c r="EV41" s="150"/>
      <c r="EW41" s="150"/>
      <c r="EX41" s="150"/>
    </row>
    <row r="42" spans="1:154" s="41" customFormat="1" x14ac:dyDescent="0.25">
      <c r="A42" s="43" t="s">
        <v>76</v>
      </c>
      <c r="B42" s="47" t="s">
        <v>226</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row>
    <row r="43" spans="1:154" s="41" customFormat="1" x14ac:dyDescent="0.25">
      <c r="A43" s="43" t="s">
        <v>77</v>
      </c>
      <c r="B43" s="45" t="s">
        <v>40</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row>
    <row r="44" spans="1:154" s="41" customFormat="1" x14ac:dyDescent="0.25">
      <c r="A44" s="43"/>
      <c r="B44" s="45"/>
      <c r="C44" s="46"/>
      <c r="D44" s="46"/>
      <c r="E44" s="109"/>
      <c r="F44" s="109"/>
      <c r="G44" s="46"/>
      <c r="H44" s="46"/>
      <c r="I44" s="46"/>
      <c r="J44" s="46"/>
      <c r="K44" s="46"/>
      <c r="L44" s="46"/>
      <c r="M44" s="46"/>
      <c r="N44" s="46"/>
      <c r="O44" s="46"/>
      <c r="P44" s="46"/>
      <c r="Q44" s="46"/>
      <c r="R44" s="46"/>
      <c r="S44" s="46"/>
      <c r="T44" s="46"/>
      <c r="U44" s="46"/>
      <c r="V44" s="46"/>
      <c r="W44" s="46"/>
      <c r="X44" s="46"/>
      <c r="Y44" s="46"/>
      <c r="Z44" s="46"/>
      <c r="AA44" s="46"/>
      <c r="AB44" s="46"/>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c r="ES44" s="150"/>
      <c r="ET44" s="150"/>
      <c r="EU44" s="150"/>
      <c r="EV44" s="150"/>
      <c r="EW44" s="150"/>
      <c r="EX44" s="150"/>
    </row>
    <row r="45" spans="1:154" x14ac:dyDescent="0.25">
      <c r="C45" s="7"/>
      <c r="D45" s="7"/>
      <c r="E45" s="7"/>
      <c r="F45" s="7"/>
      <c r="G45" s="7"/>
      <c r="H45" s="7"/>
      <c r="I45" s="7"/>
      <c r="J45" s="7"/>
      <c r="K45" s="7"/>
      <c r="L45" s="7"/>
      <c r="M45" s="7"/>
      <c r="N45" s="7"/>
      <c r="O45" s="7"/>
      <c r="P45" s="7"/>
      <c r="Q45" s="7"/>
      <c r="R45" s="7"/>
      <c r="S45" s="7"/>
      <c r="T45" s="7"/>
      <c r="U45" s="7"/>
      <c r="V45" s="7"/>
      <c r="W45" s="7"/>
      <c r="X45" s="7"/>
      <c r="Y45" s="7"/>
      <c r="Z45" s="7"/>
      <c r="AA45" s="7"/>
      <c r="AB45" s="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row>
    <row r="46" spans="1:154" s="126" customFormat="1" x14ac:dyDescent="0.25">
      <c r="A46" s="124" t="s">
        <v>16</v>
      </c>
      <c r="B46" s="124" t="s">
        <v>286</v>
      </c>
      <c r="C46" s="125"/>
      <c r="D46" s="125"/>
      <c r="E46" s="125">
        <f>+E47+E48+E49</f>
        <v>0</v>
      </c>
      <c r="F46" s="125">
        <f t="shared" ref="F46:AB46" si="13">+F47+F48+F49</f>
        <v>0</v>
      </c>
      <c r="G46" s="125">
        <f t="shared" si="13"/>
        <v>0</v>
      </c>
      <c r="H46" s="125">
        <f t="shared" si="13"/>
        <v>0</v>
      </c>
      <c r="I46" s="125">
        <f t="shared" si="13"/>
        <v>0</v>
      </c>
      <c r="J46" s="125">
        <f t="shared" si="13"/>
        <v>0</v>
      </c>
      <c r="K46" s="125">
        <f t="shared" si="13"/>
        <v>0</v>
      </c>
      <c r="L46" s="125">
        <f t="shared" si="13"/>
        <v>0</v>
      </c>
      <c r="M46" s="125">
        <f t="shared" si="13"/>
        <v>0</v>
      </c>
      <c r="N46" s="125">
        <f t="shared" si="13"/>
        <v>0</v>
      </c>
      <c r="O46" s="125">
        <f t="shared" si="13"/>
        <v>0</v>
      </c>
      <c r="P46" s="125">
        <f t="shared" si="13"/>
        <v>0</v>
      </c>
      <c r="Q46" s="125">
        <f t="shared" si="13"/>
        <v>0</v>
      </c>
      <c r="R46" s="125">
        <f t="shared" si="13"/>
        <v>0</v>
      </c>
      <c r="S46" s="125">
        <f t="shared" si="13"/>
        <v>0</v>
      </c>
      <c r="T46" s="125">
        <f t="shared" si="13"/>
        <v>0</v>
      </c>
      <c r="U46" s="125">
        <f t="shared" si="13"/>
        <v>0</v>
      </c>
      <c r="V46" s="125">
        <f t="shared" si="13"/>
        <v>0</v>
      </c>
      <c r="W46" s="125">
        <f t="shared" si="13"/>
        <v>0</v>
      </c>
      <c r="X46" s="125">
        <f t="shared" si="13"/>
        <v>0</v>
      </c>
      <c r="Y46" s="125">
        <f t="shared" si="13"/>
        <v>0</v>
      </c>
      <c r="Z46" s="125">
        <f t="shared" si="13"/>
        <v>0</v>
      </c>
      <c r="AA46" s="125">
        <f t="shared" si="13"/>
        <v>0</v>
      </c>
      <c r="AB46" s="125">
        <f t="shared" si="13"/>
        <v>0</v>
      </c>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row>
    <row r="47" spans="1:154" s="42" customFormat="1" x14ac:dyDescent="0.25">
      <c r="A47" s="48" t="s">
        <v>12</v>
      </c>
      <c r="B47" s="48" t="s">
        <v>287</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row>
    <row r="48" spans="1:154" s="42" customFormat="1" x14ac:dyDescent="0.25">
      <c r="A48" s="48" t="s">
        <v>13</v>
      </c>
      <c r="B48" s="48" t="s">
        <v>285</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row>
    <row r="49" spans="1:154" s="42" customFormat="1" x14ac:dyDescent="0.25">
      <c r="A49" s="48" t="s">
        <v>22</v>
      </c>
      <c r="B49" s="48" t="s">
        <v>288</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row>
    <row r="50" spans="1:154" s="42" customFormat="1" x14ac:dyDescent="0.25">
      <c r="A50" s="48" t="s">
        <v>17</v>
      </c>
      <c r="B50" s="48" t="s">
        <v>108</v>
      </c>
      <c r="C50" s="49"/>
      <c r="D50" s="49"/>
      <c r="E50" s="108"/>
      <c r="F50" s="110"/>
      <c r="G50" s="110"/>
      <c r="H50" s="110"/>
      <c r="I50" s="110"/>
      <c r="J50" s="110"/>
      <c r="K50" s="110"/>
      <c r="L50" s="110"/>
      <c r="M50" s="110"/>
      <c r="N50" s="110"/>
      <c r="O50" s="110"/>
      <c r="P50" s="110"/>
      <c r="Q50" s="110"/>
      <c r="R50" s="110"/>
      <c r="S50" s="110"/>
      <c r="T50" s="110"/>
      <c r="U50" s="110"/>
      <c r="V50" s="110"/>
      <c r="W50" s="110"/>
      <c r="X50" s="110"/>
      <c r="Y50" s="110"/>
      <c r="Z50" s="49"/>
      <c r="AA50" s="49"/>
      <c r="AB50" s="49"/>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row>
    <row r="51" spans="1:154" s="42" customFormat="1" x14ac:dyDescent="0.25">
      <c r="A51" s="74" t="s">
        <v>18</v>
      </c>
      <c r="B51" s="74" t="s">
        <v>208</v>
      </c>
      <c r="C51" s="98">
        <f>+'VI. Pridet.vertes lentele'!F60</f>
        <v>6787633</v>
      </c>
      <c r="D51" s="98">
        <f>+'VI. Pridet.vertes lentele'!F60</f>
        <v>6787633</v>
      </c>
      <c r="E51" s="98"/>
      <c r="F51" s="98">
        <f>$E$51*F52</f>
        <v>0</v>
      </c>
      <c r="G51" s="98">
        <f>$F$51*F52</f>
        <v>0</v>
      </c>
      <c r="H51" s="98">
        <f t="shared" ref="H51:AB51" si="14">$F$51*G52</f>
        <v>0</v>
      </c>
      <c r="I51" s="98">
        <f t="shared" si="14"/>
        <v>0</v>
      </c>
      <c r="J51" s="98">
        <f t="shared" si="14"/>
        <v>0</v>
      </c>
      <c r="K51" s="98">
        <f t="shared" si="14"/>
        <v>0</v>
      </c>
      <c r="L51" s="98">
        <f t="shared" si="14"/>
        <v>0</v>
      </c>
      <c r="M51" s="98">
        <f t="shared" si="14"/>
        <v>0</v>
      </c>
      <c r="N51" s="98">
        <f t="shared" si="14"/>
        <v>0</v>
      </c>
      <c r="O51" s="98">
        <f t="shared" si="14"/>
        <v>0</v>
      </c>
      <c r="P51" s="98">
        <f t="shared" si="14"/>
        <v>0</v>
      </c>
      <c r="Q51" s="98">
        <f t="shared" si="14"/>
        <v>0</v>
      </c>
      <c r="R51" s="98">
        <f t="shared" si="14"/>
        <v>0</v>
      </c>
      <c r="S51" s="98">
        <f t="shared" si="14"/>
        <v>0</v>
      </c>
      <c r="T51" s="98">
        <f t="shared" si="14"/>
        <v>0</v>
      </c>
      <c r="U51" s="98">
        <f t="shared" si="14"/>
        <v>0</v>
      </c>
      <c r="V51" s="98">
        <f t="shared" si="14"/>
        <v>0</v>
      </c>
      <c r="W51" s="98">
        <f t="shared" si="14"/>
        <v>0</v>
      </c>
      <c r="X51" s="98">
        <f t="shared" si="14"/>
        <v>0</v>
      </c>
      <c r="Y51" s="98">
        <f t="shared" si="14"/>
        <v>0</v>
      </c>
      <c r="Z51" s="98">
        <f t="shared" si="14"/>
        <v>0</v>
      </c>
      <c r="AA51" s="98">
        <f t="shared" si="14"/>
        <v>0</v>
      </c>
      <c r="AB51" s="98">
        <f t="shared" si="14"/>
        <v>0</v>
      </c>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row>
    <row r="52" spans="1:154" s="102" customFormat="1" ht="15.75" thickBot="1" x14ac:dyDescent="0.3">
      <c r="A52" s="101"/>
      <c r="B52" s="16" t="s">
        <v>214</v>
      </c>
      <c r="C52" s="104"/>
      <c r="D52" s="104"/>
      <c r="E52" s="104"/>
      <c r="F52" s="104">
        <f t="shared" ref="F52:Z52" si="15">IF(H8&lt;=$C$6,1*(1+$C$7)^H8,0)</f>
        <v>0</v>
      </c>
      <c r="G52" s="104">
        <f t="shared" si="15"/>
        <v>0</v>
      </c>
      <c r="H52" s="104">
        <f t="shared" si="15"/>
        <v>0</v>
      </c>
      <c r="I52" s="104">
        <f t="shared" si="15"/>
        <v>0</v>
      </c>
      <c r="J52" s="104">
        <f t="shared" si="15"/>
        <v>0</v>
      </c>
      <c r="K52" s="104">
        <f t="shared" si="15"/>
        <v>0</v>
      </c>
      <c r="L52" s="104">
        <f t="shared" si="15"/>
        <v>0</v>
      </c>
      <c r="M52" s="104">
        <f t="shared" si="15"/>
        <v>0</v>
      </c>
      <c r="N52" s="104">
        <f t="shared" si="15"/>
        <v>0</v>
      </c>
      <c r="O52" s="104">
        <f t="shared" si="15"/>
        <v>0</v>
      </c>
      <c r="P52" s="104">
        <f t="shared" si="15"/>
        <v>0</v>
      </c>
      <c r="Q52" s="104">
        <f t="shared" si="15"/>
        <v>0</v>
      </c>
      <c r="R52" s="104">
        <f t="shared" si="15"/>
        <v>0</v>
      </c>
      <c r="S52" s="104">
        <f t="shared" si="15"/>
        <v>0</v>
      </c>
      <c r="T52" s="104">
        <f t="shared" si="15"/>
        <v>0</v>
      </c>
      <c r="U52" s="104">
        <f t="shared" si="15"/>
        <v>0</v>
      </c>
      <c r="V52" s="104">
        <f t="shared" si="15"/>
        <v>0</v>
      </c>
      <c r="W52" s="104">
        <f t="shared" si="15"/>
        <v>0</v>
      </c>
      <c r="X52" s="104">
        <f t="shared" si="15"/>
        <v>0</v>
      </c>
      <c r="Y52" s="104">
        <f t="shared" si="15"/>
        <v>0</v>
      </c>
      <c r="Z52" s="104">
        <f t="shared" si="15"/>
        <v>0</v>
      </c>
      <c r="AA52" s="104"/>
      <c r="AB52" s="104"/>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row>
    <row r="53" spans="1:154" s="36" customFormat="1" x14ac:dyDescent="0.25">
      <c r="A53" s="75" t="s">
        <v>19</v>
      </c>
      <c r="B53" s="203" t="s">
        <v>80</v>
      </c>
      <c r="C53" s="157"/>
      <c r="D53" s="157"/>
      <c r="E53" s="157"/>
      <c r="F53" s="158"/>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c r="EV53" s="151"/>
      <c r="EW53" s="151"/>
      <c r="EX53" s="151"/>
    </row>
    <row r="54" spans="1:154" ht="15.75" thickBot="1" x14ac:dyDescent="0.3">
      <c r="A54" s="76" t="s">
        <v>199</v>
      </c>
      <c r="B54" s="204" t="s">
        <v>209</v>
      </c>
      <c r="C54" s="205"/>
      <c r="D54" s="205"/>
      <c r="E54" s="205"/>
      <c r="F54" s="206"/>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7"/>
      <c r="EO54" s="147"/>
      <c r="EP54" s="147"/>
      <c r="EQ54" s="147"/>
      <c r="ER54" s="147"/>
      <c r="ES54" s="147"/>
      <c r="ET54" s="147"/>
      <c r="EU54" s="147"/>
      <c r="EV54" s="147"/>
      <c r="EW54" s="147"/>
      <c r="EX54" s="147"/>
    </row>
    <row r="55" spans="1:154" x14ac:dyDescent="0.25">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7"/>
      <c r="EO55" s="147"/>
      <c r="EP55" s="147"/>
      <c r="EQ55" s="147"/>
      <c r="ER55" s="147"/>
      <c r="ES55" s="147"/>
      <c r="ET55" s="147"/>
      <c r="EU55" s="147"/>
      <c r="EV55" s="147"/>
      <c r="EW55" s="147"/>
      <c r="EX55" s="147"/>
    </row>
    <row r="56" spans="1:154" x14ac:dyDescent="0.25">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row>
    <row r="57" spans="1:154" x14ac:dyDescent="0.25">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7"/>
      <c r="EO57" s="147"/>
      <c r="EP57" s="147"/>
      <c r="EQ57" s="147"/>
      <c r="ER57" s="147"/>
      <c r="ES57" s="147"/>
      <c r="ET57" s="147"/>
      <c r="EU57" s="147"/>
      <c r="EV57" s="147"/>
      <c r="EW57" s="147"/>
      <c r="EX57" s="147"/>
    </row>
    <row r="58" spans="1:154" x14ac:dyDescent="0.25">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row>
    <row r="59" spans="1:154" x14ac:dyDescent="0.25">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7"/>
      <c r="EG59" s="147"/>
      <c r="EH59" s="147"/>
      <c r="EI59" s="147"/>
      <c r="EJ59" s="147"/>
      <c r="EK59" s="147"/>
      <c r="EL59" s="147"/>
      <c r="EM59" s="147"/>
      <c r="EN59" s="147"/>
      <c r="EO59" s="147"/>
      <c r="EP59" s="147"/>
      <c r="EQ59" s="147"/>
      <c r="ER59" s="147"/>
      <c r="ES59" s="147"/>
      <c r="ET59" s="147"/>
      <c r="EU59" s="147"/>
      <c r="EV59" s="147"/>
      <c r="EW59" s="147"/>
      <c r="EX59" s="147"/>
    </row>
    <row r="60" spans="1:154" x14ac:dyDescent="0.25">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7"/>
      <c r="EG60" s="147"/>
      <c r="EH60" s="147"/>
      <c r="EI60" s="147"/>
      <c r="EJ60" s="147"/>
      <c r="EK60" s="147"/>
      <c r="EL60" s="147"/>
      <c r="EM60" s="147"/>
      <c r="EN60" s="147"/>
      <c r="EO60" s="147"/>
      <c r="EP60" s="147"/>
      <c r="EQ60" s="147"/>
      <c r="ER60" s="147"/>
      <c r="ES60" s="147"/>
      <c r="ET60" s="147"/>
      <c r="EU60" s="147"/>
      <c r="EV60" s="147"/>
      <c r="EW60" s="147"/>
      <c r="EX60" s="147"/>
    </row>
    <row r="61" spans="1:154" x14ac:dyDescent="0.25">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7"/>
      <c r="EG61" s="147"/>
      <c r="EH61" s="147"/>
      <c r="EI61" s="147"/>
      <c r="EJ61" s="147"/>
      <c r="EK61" s="147"/>
      <c r="EL61" s="147"/>
      <c r="EM61" s="147"/>
      <c r="EN61" s="147"/>
      <c r="EO61" s="147"/>
      <c r="EP61" s="147"/>
      <c r="EQ61" s="147"/>
      <c r="ER61" s="147"/>
      <c r="ES61" s="147"/>
      <c r="ET61" s="147"/>
      <c r="EU61" s="147"/>
      <c r="EV61" s="147"/>
      <c r="EW61" s="147"/>
      <c r="EX61" s="147"/>
    </row>
    <row r="62" spans="1:154" x14ac:dyDescent="0.25">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7"/>
      <c r="EG62" s="147"/>
      <c r="EH62" s="147"/>
      <c r="EI62" s="147"/>
      <c r="EJ62" s="147"/>
      <c r="EK62" s="147"/>
      <c r="EL62" s="147"/>
      <c r="EM62" s="147"/>
      <c r="EN62" s="147"/>
      <c r="EO62" s="147"/>
      <c r="EP62" s="147"/>
      <c r="EQ62" s="147"/>
      <c r="ER62" s="147"/>
      <c r="ES62" s="147"/>
      <c r="ET62" s="147"/>
      <c r="EU62" s="147"/>
      <c r="EV62" s="147"/>
      <c r="EW62" s="147"/>
      <c r="EX62" s="147"/>
    </row>
    <row r="63" spans="1:154" x14ac:dyDescent="0.25">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7"/>
      <c r="EO63" s="147"/>
      <c r="EP63" s="147"/>
      <c r="EQ63" s="147"/>
      <c r="ER63" s="147"/>
      <c r="ES63" s="147"/>
      <c r="ET63" s="147"/>
      <c r="EU63" s="147"/>
      <c r="EV63" s="147"/>
      <c r="EW63" s="147"/>
      <c r="EX63" s="147"/>
    </row>
    <row r="64" spans="1:154" x14ac:dyDescent="0.25">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row>
    <row r="65" spans="29:154" x14ac:dyDescent="0.25">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row>
    <row r="66" spans="29:154" x14ac:dyDescent="0.25">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row>
    <row r="67" spans="29:154" x14ac:dyDescent="0.25">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row>
    <row r="68" spans="29:154" x14ac:dyDescent="0.25">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row>
    <row r="69" spans="29:154" x14ac:dyDescent="0.25">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row>
    <row r="70" spans="29:154" x14ac:dyDescent="0.25">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row>
    <row r="71" spans="29:154" x14ac:dyDescent="0.25">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row>
    <row r="72" spans="29:154" x14ac:dyDescent="0.25">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row>
    <row r="73" spans="29:154" x14ac:dyDescent="0.25">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row>
    <row r="74" spans="29:154" x14ac:dyDescent="0.25">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row>
    <row r="75" spans="29:154" x14ac:dyDescent="0.25">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row>
    <row r="76" spans="29:154" x14ac:dyDescent="0.25">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row>
    <row r="77" spans="29:154" x14ac:dyDescent="0.25">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row>
    <row r="78" spans="29:154" x14ac:dyDescent="0.25">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row>
    <row r="79" spans="29:154" x14ac:dyDescent="0.25">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row>
    <row r="80" spans="29:154" x14ac:dyDescent="0.25">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row>
    <row r="81" spans="29:154" x14ac:dyDescent="0.25">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row>
    <row r="82" spans="29:154" x14ac:dyDescent="0.25">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row>
    <row r="83" spans="29:154" x14ac:dyDescent="0.25">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row>
    <row r="84" spans="29:154" x14ac:dyDescent="0.25">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row>
    <row r="85" spans="29:154" x14ac:dyDescent="0.25">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row>
    <row r="86" spans="29:154" x14ac:dyDescent="0.25">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row>
    <row r="87" spans="29:154" x14ac:dyDescent="0.25">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row>
    <row r="88" spans="29:154" x14ac:dyDescent="0.25">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row>
    <row r="89" spans="29:154" x14ac:dyDescent="0.25">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row>
    <row r="90" spans="29:154" x14ac:dyDescent="0.25">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row>
    <row r="91" spans="29:154" x14ac:dyDescent="0.25">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row>
    <row r="92" spans="29:154" x14ac:dyDescent="0.25">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row>
    <row r="93" spans="29:154" x14ac:dyDescent="0.25">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row>
    <row r="94" spans="29:154" x14ac:dyDescent="0.25">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row>
    <row r="95" spans="29:154" x14ac:dyDescent="0.25">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7"/>
      <c r="EG95" s="147"/>
      <c r="EH95" s="147"/>
      <c r="EI95" s="147"/>
      <c r="EJ95" s="147"/>
      <c r="EK95" s="147"/>
      <c r="EL95" s="147"/>
      <c r="EM95" s="147"/>
      <c r="EN95" s="147"/>
      <c r="EO95" s="147"/>
      <c r="EP95" s="147"/>
      <c r="EQ95" s="147"/>
      <c r="ER95" s="147"/>
      <c r="ES95" s="147"/>
      <c r="ET95" s="147"/>
      <c r="EU95" s="147"/>
      <c r="EV95" s="147"/>
      <c r="EW95" s="147"/>
      <c r="EX95" s="147"/>
    </row>
    <row r="96" spans="29:154" x14ac:dyDescent="0.25">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7"/>
      <c r="EG96" s="147"/>
      <c r="EH96" s="147"/>
      <c r="EI96" s="147"/>
      <c r="EJ96" s="147"/>
      <c r="EK96" s="147"/>
      <c r="EL96" s="147"/>
      <c r="EM96" s="147"/>
      <c r="EN96" s="147"/>
      <c r="EO96" s="147"/>
      <c r="EP96" s="147"/>
      <c r="EQ96" s="147"/>
      <c r="ER96" s="147"/>
      <c r="ES96" s="147"/>
      <c r="ET96" s="147"/>
      <c r="EU96" s="147"/>
      <c r="EV96" s="147"/>
      <c r="EW96" s="147"/>
      <c r="EX96" s="147"/>
    </row>
    <row r="97" spans="29:154" x14ac:dyDescent="0.25">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7"/>
      <c r="EG97" s="147"/>
      <c r="EH97" s="147"/>
      <c r="EI97" s="147"/>
      <c r="EJ97" s="147"/>
      <c r="EK97" s="147"/>
      <c r="EL97" s="147"/>
      <c r="EM97" s="147"/>
      <c r="EN97" s="147"/>
      <c r="EO97" s="147"/>
      <c r="EP97" s="147"/>
      <c r="EQ97" s="147"/>
      <c r="ER97" s="147"/>
      <c r="ES97" s="147"/>
      <c r="ET97" s="147"/>
      <c r="EU97" s="147"/>
      <c r="EV97" s="147"/>
      <c r="EW97" s="147"/>
      <c r="EX97" s="147"/>
    </row>
    <row r="98" spans="29:154" x14ac:dyDescent="0.25">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7"/>
      <c r="EG98" s="147"/>
      <c r="EH98" s="147"/>
      <c r="EI98" s="147"/>
      <c r="EJ98" s="147"/>
      <c r="EK98" s="147"/>
      <c r="EL98" s="147"/>
      <c r="EM98" s="147"/>
      <c r="EN98" s="147"/>
      <c r="EO98" s="147"/>
      <c r="EP98" s="147"/>
      <c r="EQ98" s="147"/>
      <c r="ER98" s="147"/>
      <c r="ES98" s="147"/>
      <c r="ET98" s="147"/>
      <c r="EU98" s="147"/>
      <c r="EV98" s="147"/>
      <c r="EW98" s="147"/>
      <c r="EX98" s="147"/>
    </row>
    <row r="99" spans="29:154" x14ac:dyDescent="0.25">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7"/>
      <c r="EG99" s="147"/>
      <c r="EH99" s="147"/>
      <c r="EI99" s="147"/>
      <c r="EJ99" s="147"/>
      <c r="EK99" s="147"/>
      <c r="EL99" s="147"/>
      <c r="EM99" s="147"/>
      <c r="EN99" s="147"/>
      <c r="EO99" s="147"/>
      <c r="EP99" s="147"/>
      <c r="EQ99" s="147"/>
      <c r="ER99" s="147"/>
      <c r="ES99" s="147"/>
      <c r="ET99" s="147"/>
      <c r="EU99" s="147"/>
      <c r="EV99" s="147"/>
      <c r="EW99" s="147"/>
      <c r="EX99" s="147"/>
    </row>
    <row r="100" spans="29:154" x14ac:dyDescent="0.25">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7"/>
      <c r="EG100" s="147"/>
      <c r="EH100" s="147"/>
      <c r="EI100" s="147"/>
      <c r="EJ100" s="147"/>
      <c r="EK100" s="147"/>
      <c r="EL100" s="147"/>
      <c r="EM100" s="147"/>
      <c r="EN100" s="147"/>
      <c r="EO100" s="147"/>
      <c r="EP100" s="147"/>
      <c r="EQ100" s="147"/>
      <c r="ER100" s="147"/>
      <c r="ES100" s="147"/>
      <c r="ET100" s="147"/>
      <c r="EU100" s="147"/>
      <c r="EV100" s="147"/>
      <c r="EW100" s="147"/>
      <c r="EX100" s="147"/>
    </row>
    <row r="101" spans="29:154" x14ac:dyDescent="0.25">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7"/>
      <c r="EG101" s="147"/>
      <c r="EH101" s="147"/>
      <c r="EI101" s="147"/>
      <c r="EJ101" s="147"/>
      <c r="EK101" s="147"/>
      <c r="EL101" s="147"/>
      <c r="EM101" s="147"/>
      <c r="EN101" s="147"/>
      <c r="EO101" s="147"/>
      <c r="EP101" s="147"/>
      <c r="EQ101" s="147"/>
      <c r="ER101" s="147"/>
      <c r="ES101" s="147"/>
      <c r="ET101" s="147"/>
      <c r="EU101" s="147"/>
      <c r="EV101" s="147"/>
      <c r="EW101" s="147"/>
      <c r="EX101" s="147"/>
    </row>
    <row r="102" spans="29:154" x14ac:dyDescent="0.25">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7"/>
      <c r="EG102" s="147"/>
      <c r="EH102" s="147"/>
      <c r="EI102" s="147"/>
      <c r="EJ102" s="147"/>
      <c r="EK102" s="147"/>
      <c r="EL102" s="147"/>
      <c r="EM102" s="147"/>
      <c r="EN102" s="147"/>
      <c r="EO102" s="147"/>
      <c r="EP102" s="147"/>
      <c r="EQ102" s="147"/>
      <c r="ER102" s="147"/>
      <c r="ES102" s="147"/>
      <c r="ET102" s="147"/>
      <c r="EU102" s="147"/>
      <c r="EV102" s="147"/>
      <c r="EW102" s="147"/>
      <c r="EX102" s="147"/>
    </row>
    <row r="103" spans="29:154" x14ac:dyDescent="0.25">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7"/>
      <c r="EG103" s="147"/>
      <c r="EH103" s="147"/>
      <c r="EI103" s="147"/>
      <c r="EJ103" s="147"/>
      <c r="EK103" s="147"/>
      <c r="EL103" s="147"/>
      <c r="EM103" s="147"/>
      <c r="EN103" s="147"/>
      <c r="EO103" s="147"/>
      <c r="EP103" s="147"/>
      <c r="EQ103" s="147"/>
      <c r="ER103" s="147"/>
      <c r="ES103" s="147"/>
      <c r="ET103" s="147"/>
      <c r="EU103" s="147"/>
      <c r="EV103" s="147"/>
      <c r="EW103" s="147"/>
      <c r="EX103" s="147"/>
    </row>
    <row r="104" spans="29:154" x14ac:dyDescent="0.25">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7"/>
      <c r="EG104" s="147"/>
      <c r="EH104" s="147"/>
      <c r="EI104" s="147"/>
      <c r="EJ104" s="147"/>
      <c r="EK104" s="147"/>
      <c r="EL104" s="147"/>
      <c r="EM104" s="147"/>
      <c r="EN104" s="147"/>
      <c r="EO104" s="147"/>
      <c r="EP104" s="147"/>
      <c r="EQ104" s="147"/>
      <c r="ER104" s="147"/>
      <c r="ES104" s="147"/>
      <c r="ET104" s="147"/>
      <c r="EU104" s="147"/>
      <c r="EV104" s="147"/>
      <c r="EW104" s="147"/>
      <c r="EX104" s="147"/>
    </row>
    <row r="105" spans="29:154" x14ac:dyDescent="0.25">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7"/>
      <c r="EG105" s="147"/>
      <c r="EH105" s="147"/>
      <c r="EI105" s="147"/>
      <c r="EJ105" s="147"/>
      <c r="EK105" s="147"/>
      <c r="EL105" s="147"/>
      <c r="EM105" s="147"/>
      <c r="EN105" s="147"/>
      <c r="EO105" s="147"/>
      <c r="EP105" s="147"/>
      <c r="EQ105" s="147"/>
      <c r="ER105" s="147"/>
      <c r="ES105" s="147"/>
      <c r="ET105" s="147"/>
      <c r="EU105" s="147"/>
      <c r="EV105" s="147"/>
      <c r="EW105" s="147"/>
      <c r="EX105" s="147"/>
    </row>
    <row r="106" spans="29:154" x14ac:dyDescent="0.25">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c r="EF106" s="147"/>
      <c r="EG106" s="147"/>
      <c r="EH106" s="147"/>
      <c r="EI106" s="147"/>
      <c r="EJ106" s="147"/>
      <c r="EK106" s="147"/>
      <c r="EL106" s="147"/>
      <c r="EM106" s="147"/>
      <c r="EN106" s="147"/>
      <c r="EO106" s="147"/>
      <c r="EP106" s="147"/>
      <c r="EQ106" s="147"/>
      <c r="ER106" s="147"/>
      <c r="ES106" s="147"/>
      <c r="ET106" s="147"/>
      <c r="EU106" s="147"/>
      <c r="EV106" s="147"/>
      <c r="EW106" s="147"/>
      <c r="EX106" s="147"/>
    </row>
    <row r="107" spans="29:154" x14ac:dyDescent="0.25">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c r="EF107" s="147"/>
      <c r="EG107" s="147"/>
      <c r="EH107" s="147"/>
      <c r="EI107" s="147"/>
      <c r="EJ107" s="147"/>
      <c r="EK107" s="147"/>
      <c r="EL107" s="147"/>
      <c r="EM107" s="147"/>
      <c r="EN107" s="147"/>
      <c r="EO107" s="147"/>
      <c r="EP107" s="147"/>
      <c r="EQ107" s="147"/>
      <c r="ER107" s="147"/>
      <c r="ES107" s="147"/>
      <c r="ET107" s="147"/>
      <c r="EU107" s="147"/>
      <c r="EV107" s="147"/>
      <c r="EW107" s="147"/>
      <c r="EX107" s="147"/>
    </row>
    <row r="108" spans="29:154" x14ac:dyDescent="0.25">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c r="EF108" s="147"/>
      <c r="EG108" s="147"/>
      <c r="EH108" s="147"/>
      <c r="EI108" s="147"/>
      <c r="EJ108" s="147"/>
      <c r="EK108" s="147"/>
      <c r="EL108" s="147"/>
      <c r="EM108" s="147"/>
      <c r="EN108" s="147"/>
      <c r="EO108" s="147"/>
      <c r="EP108" s="147"/>
      <c r="EQ108" s="147"/>
      <c r="ER108" s="147"/>
      <c r="ES108" s="147"/>
      <c r="ET108" s="147"/>
      <c r="EU108" s="147"/>
      <c r="EV108" s="147"/>
      <c r="EW108" s="147"/>
      <c r="EX108" s="147"/>
    </row>
    <row r="109" spans="29:154" x14ac:dyDescent="0.25">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c r="EF109" s="147"/>
      <c r="EG109" s="147"/>
      <c r="EH109" s="147"/>
      <c r="EI109" s="147"/>
      <c r="EJ109" s="147"/>
      <c r="EK109" s="147"/>
      <c r="EL109" s="147"/>
      <c r="EM109" s="147"/>
      <c r="EN109" s="147"/>
      <c r="EO109" s="147"/>
      <c r="EP109" s="147"/>
      <c r="EQ109" s="147"/>
      <c r="ER109" s="147"/>
      <c r="ES109" s="147"/>
      <c r="ET109" s="147"/>
      <c r="EU109" s="147"/>
      <c r="EV109" s="147"/>
      <c r="EW109" s="147"/>
      <c r="EX109" s="147"/>
    </row>
    <row r="110" spans="29:154" x14ac:dyDescent="0.25">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c r="EF110" s="147"/>
      <c r="EG110" s="147"/>
      <c r="EH110" s="147"/>
      <c r="EI110" s="147"/>
      <c r="EJ110" s="147"/>
      <c r="EK110" s="147"/>
      <c r="EL110" s="147"/>
      <c r="EM110" s="147"/>
      <c r="EN110" s="147"/>
      <c r="EO110" s="147"/>
      <c r="EP110" s="147"/>
      <c r="EQ110" s="147"/>
      <c r="ER110" s="147"/>
      <c r="ES110" s="147"/>
      <c r="ET110" s="147"/>
      <c r="EU110" s="147"/>
      <c r="EV110" s="147"/>
      <c r="EW110" s="147"/>
      <c r="EX110" s="147"/>
    </row>
    <row r="111" spans="29:154" x14ac:dyDescent="0.25">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7"/>
      <c r="EG111" s="147"/>
      <c r="EH111" s="147"/>
      <c r="EI111" s="147"/>
      <c r="EJ111" s="147"/>
      <c r="EK111" s="147"/>
      <c r="EL111" s="147"/>
      <c r="EM111" s="147"/>
      <c r="EN111" s="147"/>
      <c r="EO111" s="147"/>
      <c r="EP111" s="147"/>
      <c r="EQ111" s="147"/>
      <c r="ER111" s="147"/>
      <c r="ES111" s="147"/>
      <c r="ET111" s="147"/>
      <c r="EU111" s="147"/>
      <c r="EV111" s="147"/>
      <c r="EW111" s="147"/>
      <c r="EX111" s="147"/>
    </row>
    <row r="112" spans="29:154" x14ac:dyDescent="0.25">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7"/>
      <c r="EG112" s="147"/>
      <c r="EH112" s="147"/>
      <c r="EI112" s="147"/>
      <c r="EJ112" s="147"/>
      <c r="EK112" s="147"/>
      <c r="EL112" s="147"/>
      <c r="EM112" s="147"/>
      <c r="EN112" s="147"/>
      <c r="EO112" s="147"/>
      <c r="EP112" s="147"/>
      <c r="EQ112" s="147"/>
      <c r="ER112" s="147"/>
      <c r="ES112" s="147"/>
      <c r="ET112" s="147"/>
      <c r="EU112" s="147"/>
      <c r="EV112" s="147"/>
      <c r="EW112" s="147"/>
      <c r="EX112" s="147"/>
    </row>
    <row r="113" spans="29:154" x14ac:dyDescent="0.25">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c r="EF113" s="147"/>
      <c r="EG113" s="147"/>
      <c r="EH113" s="147"/>
      <c r="EI113" s="147"/>
      <c r="EJ113" s="147"/>
      <c r="EK113" s="147"/>
      <c r="EL113" s="147"/>
      <c r="EM113" s="147"/>
      <c r="EN113" s="147"/>
      <c r="EO113" s="147"/>
      <c r="EP113" s="147"/>
      <c r="EQ113" s="147"/>
      <c r="ER113" s="147"/>
      <c r="ES113" s="147"/>
      <c r="ET113" s="147"/>
      <c r="EU113" s="147"/>
      <c r="EV113" s="147"/>
      <c r="EW113" s="147"/>
      <c r="EX113" s="147"/>
    </row>
    <row r="114" spans="29:154" x14ac:dyDescent="0.25">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c r="EF114" s="147"/>
      <c r="EG114" s="147"/>
      <c r="EH114" s="147"/>
      <c r="EI114" s="147"/>
      <c r="EJ114" s="147"/>
      <c r="EK114" s="147"/>
      <c r="EL114" s="147"/>
      <c r="EM114" s="147"/>
      <c r="EN114" s="147"/>
      <c r="EO114" s="147"/>
      <c r="EP114" s="147"/>
      <c r="EQ114" s="147"/>
      <c r="ER114" s="147"/>
      <c r="ES114" s="147"/>
      <c r="ET114" s="147"/>
      <c r="EU114" s="147"/>
      <c r="EV114" s="147"/>
      <c r="EW114" s="147"/>
      <c r="EX114" s="147"/>
    </row>
    <row r="115" spans="29:154" x14ac:dyDescent="0.25">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c r="EB115" s="147"/>
      <c r="EC115" s="147"/>
      <c r="ED115" s="147"/>
      <c r="EE115" s="147"/>
      <c r="EF115" s="147"/>
      <c r="EG115" s="147"/>
      <c r="EH115" s="147"/>
      <c r="EI115" s="147"/>
      <c r="EJ115" s="147"/>
      <c r="EK115" s="147"/>
      <c r="EL115" s="147"/>
      <c r="EM115" s="147"/>
      <c r="EN115" s="147"/>
      <c r="EO115" s="147"/>
      <c r="EP115" s="147"/>
      <c r="EQ115" s="147"/>
      <c r="ER115" s="147"/>
      <c r="ES115" s="147"/>
      <c r="ET115" s="147"/>
      <c r="EU115" s="147"/>
      <c r="EV115" s="147"/>
      <c r="EW115" s="147"/>
      <c r="EX115" s="147"/>
    </row>
    <row r="116" spans="29:154" x14ac:dyDescent="0.25">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7"/>
      <c r="EG116" s="147"/>
      <c r="EH116" s="147"/>
      <c r="EI116" s="147"/>
      <c r="EJ116" s="147"/>
      <c r="EK116" s="147"/>
      <c r="EL116" s="147"/>
      <c r="EM116" s="147"/>
      <c r="EN116" s="147"/>
      <c r="EO116" s="147"/>
      <c r="EP116" s="147"/>
      <c r="EQ116" s="147"/>
      <c r="ER116" s="147"/>
      <c r="ES116" s="147"/>
      <c r="ET116" s="147"/>
      <c r="EU116" s="147"/>
      <c r="EV116" s="147"/>
      <c r="EW116" s="147"/>
      <c r="EX116" s="147"/>
    </row>
    <row r="117" spans="29:154" x14ac:dyDescent="0.25">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7"/>
      <c r="EG117" s="147"/>
      <c r="EH117" s="147"/>
      <c r="EI117" s="147"/>
      <c r="EJ117" s="147"/>
      <c r="EK117" s="147"/>
      <c r="EL117" s="147"/>
      <c r="EM117" s="147"/>
      <c r="EN117" s="147"/>
      <c r="EO117" s="147"/>
      <c r="EP117" s="147"/>
      <c r="EQ117" s="147"/>
      <c r="ER117" s="147"/>
      <c r="ES117" s="147"/>
      <c r="ET117" s="147"/>
      <c r="EU117" s="147"/>
      <c r="EV117" s="147"/>
      <c r="EW117" s="147"/>
      <c r="EX117" s="147"/>
    </row>
    <row r="118" spans="29:154" x14ac:dyDescent="0.25">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7"/>
      <c r="EG118" s="147"/>
      <c r="EH118" s="147"/>
      <c r="EI118" s="147"/>
      <c r="EJ118" s="147"/>
      <c r="EK118" s="147"/>
      <c r="EL118" s="147"/>
      <c r="EM118" s="147"/>
      <c r="EN118" s="147"/>
      <c r="EO118" s="147"/>
      <c r="EP118" s="147"/>
      <c r="EQ118" s="147"/>
      <c r="ER118" s="147"/>
      <c r="ES118" s="147"/>
      <c r="ET118" s="147"/>
      <c r="EU118" s="147"/>
      <c r="EV118" s="147"/>
      <c r="EW118" s="147"/>
      <c r="EX118" s="147"/>
    </row>
    <row r="119" spans="29:154" x14ac:dyDescent="0.25">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c r="ED119" s="147"/>
      <c r="EE119" s="147"/>
      <c r="EF119" s="147"/>
      <c r="EG119" s="147"/>
      <c r="EH119" s="147"/>
      <c r="EI119" s="147"/>
      <c r="EJ119" s="147"/>
      <c r="EK119" s="147"/>
      <c r="EL119" s="147"/>
      <c r="EM119" s="147"/>
      <c r="EN119" s="147"/>
      <c r="EO119" s="147"/>
      <c r="EP119" s="147"/>
      <c r="EQ119" s="147"/>
      <c r="ER119" s="147"/>
      <c r="ES119" s="147"/>
      <c r="ET119" s="147"/>
      <c r="EU119" s="147"/>
      <c r="EV119" s="147"/>
      <c r="EW119" s="147"/>
      <c r="EX119" s="147"/>
    </row>
    <row r="120" spans="29:154" x14ac:dyDescent="0.25">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c r="ED120" s="147"/>
      <c r="EE120" s="147"/>
      <c r="EF120" s="147"/>
      <c r="EG120" s="147"/>
      <c r="EH120" s="147"/>
      <c r="EI120" s="147"/>
      <c r="EJ120" s="147"/>
      <c r="EK120" s="147"/>
      <c r="EL120" s="147"/>
      <c r="EM120" s="147"/>
      <c r="EN120" s="147"/>
      <c r="EO120" s="147"/>
      <c r="EP120" s="147"/>
      <c r="EQ120" s="147"/>
      <c r="ER120" s="147"/>
      <c r="ES120" s="147"/>
      <c r="ET120" s="147"/>
      <c r="EU120" s="147"/>
      <c r="EV120" s="147"/>
      <c r="EW120" s="147"/>
      <c r="EX120" s="147"/>
    </row>
    <row r="121" spans="29:154" x14ac:dyDescent="0.25">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c r="ED121" s="147"/>
      <c r="EE121" s="147"/>
      <c r="EF121" s="147"/>
      <c r="EG121" s="147"/>
      <c r="EH121" s="147"/>
      <c r="EI121" s="147"/>
      <c r="EJ121" s="147"/>
      <c r="EK121" s="147"/>
      <c r="EL121" s="147"/>
      <c r="EM121" s="147"/>
      <c r="EN121" s="147"/>
      <c r="EO121" s="147"/>
      <c r="EP121" s="147"/>
      <c r="EQ121" s="147"/>
      <c r="ER121" s="147"/>
      <c r="ES121" s="147"/>
      <c r="ET121" s="147"/>
      <c r="EU121" s="147"/>
      <c r="EV121" s="147"/>
      <c r="EW121" s="147"/>
      <c r="EX121" s="147"/>
    </row>
    <row r="122" spans="29:154" x14ac:dyDescent="0.25">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c r="EB122" s="147"/>
      <c r="EC122" s="147"/>
      <c r="ED122" s="147"/>
      <c r="EE122" s="147"/>
      <c r="EF122" s="147"/>
      <c r="EG122" s="147"/>
      <c r="EH122" s="147"/>
      <c r="EI122" s="147"/>
      <c r="EJ122" s="147"/>
      <c r="EK122" s="147"/>
      <c r="EL122" s="147"/>
      <c r="EM122" s="147"/>
      <c r="EN122" s="147"/>
      <c r="EO122" s="147"/>
      <c r="EP122" s="147"/>
      <c r="EQ122" s="147"/>
      <c r="ER122" s="147"/>
      <c r="ES122" s="147"/>
      <c r="ET122" s="147"/>
      <c r="EU122" s="147"/>
      <c r="EV122" s="147"/>
      <c r="EW122" s="147"/>
      <c r="EX122" s="147"/>
    </row>
    <row r="123" spans="29:154" x14ac:dyDescent="0.25">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c r="EB123" s="147"/>
      <c r="EC123" s="147"/>
      <c r="ED123" s="147"/>
      <c r="EE123" s="147"/>
      <c r="EF123" s="147"/>
      <c r="EG123" s="147"/>
      <c r="EH123" s="147"/>
      <c r="EI123" s="147"/>
      <c r="EJ123" s="147"/>
      <c r="EK123" s="147"/>
      <c r="EL123" s="147"/>
      <c r="EM123" s="147"/>
      <c r="EN123" s="147"/>
      <c r="EO123" s="147"/>
      <c r="EP123" s="147"/>
      <c r="EQ123" s="147"/>
      <c r="ER123" s="147"/>
      <c r="ES123" s="147"/>
      <c r="ET123" s="147"/>
      <c r="EU123" s="147"/>
      <c r="EV123" s="147"/>
      <c r="EW123" s="147"/>
      <c r="EX123" s="147"/>
    </row>
    <row r="124" spans="29:154" x14ac:dyDescent="0.25">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c r="EB124" s="147"/>
      <c r="EC124" s="147"/>
      <c r="ED124" s="147"/>
      <c r="EE124" s="147"/>
      <c r="EF124" s="147"/>
      <c r="EG124" s="147"/>
      <c r="EH124" s="147"/>
      <c r="EI124" s="147"/>
      <c r="EJ124" s="147"/>
      <c r="EK124" s="147"/>
      <c r="EL124" s="147"/>
      <c r="EM124" s="147"/>
      <c r="EN124" s="147"/>
      <c r="EO124" s="147"/>
      <c r="EP124" s="147"/>
      <c r="EQ124" s="147"/>
      <c r="ER124" s="147"/>
      <c r="ES124" s="147"/>
      <c r="ET124" s="147"/>
      <c r="EU124" s="147"/>
      <c r="EV124" s="147"/>
      <c r="EW124" s="147"/>
      <c r="EX124" s="147"/>
    </row>
    <row r="125" spans="29:154" x14ac:dyDescent="0.25">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c r="EB125" s="147"/>
      <c r="EC125" s="147"/>
      <c r="ED125" s="147"/>
      <c r="EE125" s="147"/>
      <c r="EF125" s="147"/>
      <c r="EG125" s="147"/>
      <c r="EH125" s="147"/>
      <c r="EI125" s="147"/>
      <c r="EJ125" s="147"/>
      <c r="EK125" s="147"/>
      <c r="EL125" s="147"/>
      <c r="EM125" s="147"/>
      <c r="EN125" s="147"/>
      <c r="EO125" s="147"/>
      <c r="EP125" s="147"/>
      <c r="EQ125" s="147"/>
      <c r="ER125" s="147"/>
      <c r="ES125" s="147"/>
      <c r="ET125" s="147"/>
      <c r="EU125" s="147"/>
      <c r="EV125" s="147"/>
      <c r="EW125" s="147"/>
      <c r="EX125" s="147"/>
    </row>
    <row r="126" spans="29:154" x14ac:dyDescent="0.25">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7"/>
      <c r="EG126" s="147"/>
      <c r="EH126" s="147"/>
      <c r="EI126" s="147"/>
      <c r="EJ126" s="147"/>
      <c r="EK126" s="147"/>
      <c r="EL126" s="147"/>
      <c r="EM126" s="147"/>
      <c r="EN126" s="147"/>
      <c r="EO126" s="147"/>
      <c r="EP126" s="147"/>
      <c r="EQ126" s="147"/>
      <c r="ER126" s="147"/>
      <c r="ES126" s="147"/>
      <c r="ET126" s="147"/>
      <c r="EU126" s="147"/>
      <c r="EV126" s="147"/>
      <c r="EW126" s="147"/>
      <c r="EX126" s="147"/>
    </row>
    <row r="127" spans="29:154" x14ac:dyDescent="0.25">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c r="EB127" s="147"/>
      <c r="EC127" s="147"/>
      <c r="ED127" s="147"/>
      <c r="EE127" s="147"/>
      <c r="EF127" s="147"/>
      <c r="EG127" s="147"/>
      <c r="EH127" s="147"/>
      <c r="EI127" s="147"/>
      <c r="EJ127" s="147"/>
      <c r="EK127" s="147"/>
      <c r="EL127" s="147"/>
      <c r="EM127" s="147"/>
      <c r="EN127" s="147"/>
      <c r="EO127" s="147"/>
      <c r="EP127" s="147"/>
      <c r="EQ127" s="147"/>
      <c r="ER127" s="147"/>
      <c r="ES127" s="147"/>
      <c r="ET127" s="147"/>
      <c r="EU127" s="147"/>
      <c r="EV127" s="147"/>
      <c r="EW127" s="147"/>
      <c r="EX127" s="147"/>
    </row>
    <row r="128" spans="29:154" x14ac:dyDescent="0.25">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c r="EB128" s="147"/>
      <c r="EC128" s="147"/>
      <c r="ED128" s="147"/>
      <c r="EE128" s="147"/>
      <c r="EF128" s="147"/>
      <c r="EG128" s="147"/>
      <c r="EH128" s="147"/>
      <c r="EI128" s="147"/>
      <c r="EJ128" s="147"/>
      <c r="EK128" s="147"/>
      <c r="EL128" s="147"/>
      <c r="EM128" s="147"/>
      <c r="EN128" s="147"/>
      <c r="EO128" s="147"/>
      <c r="EP128" s="147"/>
      <c r="EQ128" s="147"/>
      <c r="ER128" s="147"/>
      <c r="ES128" s="147"/>
      <c r="ET128" s="147"/>
      <c r="EU128" s="147"/>
      <c r="EV128" s="147"/>
      <c r="EW128" s="147"/>
      <c r="EX128" s="147"/>
    </row>
    <row r="129" spans="29:154" x14ac:dyDescent="0.25">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c r="EB129" s="147"/>
      <c r="EC129" s="147"/>
      <c r="ED129" s="147"/>
      <c r="EE129" s="147"/>
      <c r="EF129" s="147"/>
      <c r="EG129" s="147"/>
      <c r="EH129" s="147"/>
      <c r="EI129" s="147"/>
      <c r="EJ129" s="147"/>
      <c r="EK129" s="147"/>
      <c r="EL129" s="147"/>
      <c r="EM129" s="147"/>
      <c r="EN129" s="147"/>
      <c r="EO129" s="147"/>
      <c r="EP129" s="147"/>
      <c r="EQ129" s="147"/>
      <c r="ER129" s="147"/>
      <c r="ES129" s="147"/>
      <c r="ET129" s="147"/>
      <c r="EU129" s="147"/>
      <c r="EV129" s="147"/>
      <c r="EW129" s="147"/>
      <c r="EX129" s="147"/>
    </row>
    <row r="130" spans="29:154" x14ac:dyDescent="0.25">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7"/>
      <c r="EG130" s="147"/>
      <c r="EH130" s="147"/>
      <c r="EI130" s="147"/>
      <c r="EJ130" s="147"/>
      <c r="EK130" s="147"/>
      <c r="EL130" s="147"/>
      <c r="EM130" s="147"/>
      <c r="EN130" s="147"/>
      <c r="EO130" s="147"/>
      <c r="EP130" s="147"/>
      <c r="EQ130" s="147"/>
      <c r="ER130" s="147"/>
      <c r="ES130" s="147"/>
      <c r="ET130" s="147"/>
      <c r="EU130" s="147"/>
      <c r="EV130" s="147"/>
      <c r="EW130" s="147"/>
      <c r="EX130" s="147"/>
    </row>
    <row r="131" spans="29:154" x14ac:dyDescent="0.25">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c r="EK131" s="147"/>
      <c r="EL131" s="147"/>
      <c r="EM131" s="147"/>
      <c r="EN131" s="147"/>
      <c r="EO131" s="147"/>
      <c r="EP131" s="147"/>
      <c r="EQ131" s="147"/>
      <c r="ER131" s="147"/>
      <c r="ES131" s="147"/>
      <c r="ET131" s="147"/>
      <c r="EU131" s="147"/>
      <c r="EV131" s="147"/>
      <c r="EW131" s="147"/>
      <c r="EX131" s="147"/>
    </row>
    <row r="132" spans="29:154" x14ac:dyDescent="0.25">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c r="EK132" s="147"/>
      <c r="EL132" s="147"/>
      <c r="EM132" s="147"/>
      <c r="EN132" s="147"/>
      <c r="EO132" s="147"/>
      <c r="EP132" s="147"/>
      <c r="EQ132" s="147"/>
      <c r="ER132" s="147"/>
      <c r="ES132" s="147"/>
      <c r="ET132" s="147"/>
      <c r="EU132" s="147"/>
      <c r="EV132" s="147"/>
      <c r="EW132" s="147"/>
      <c r="EX132" s="147"/>
    </row>
    <row r="133" spans="29:154" x14ac:dyDescent="0.25">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c r="EK133" s="147"/>
      <c r="EL133" s="147"/>
      <c r="EM133" s="147"/>
      <c r="EN133" s="147"/>
      <c r="EO133" s="147"/>
      <c r="EP133" s="147"/>
      <c r="EQ133" s="147"/>
      <c r="ER133" s="147"/>
      <c r="ES133" s="147"/>
      <c r="ET133" s="147"/>
      <c r="EU133" s="147"/>
      <c r="EV133" s="147"/>
      <c r="EW133" s="147"/>
      <c r="EX133" s="147"/>
    </row>
    <row r="134" spans="29:154" x14ac:dyDescent="0.25">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c r="EK134" s="147"/>
      <c r="EL134" s="147"/>
      <c r="EM134" s="147"/>
      <c r="EN134" s="147"/>
      <c r="EO134" s="147"/>
      <c r="EP134" s="147"/>
      <c r="EQ134" s="147"/>
      <c r="ER134" s="147"/>
      <c r="ES134" s="147"/>
      <c r="ET134" s="147"/>
      <c r="EU134" s="147"/>
      <c r="EV134" s="147"/>
      <c r="EW134" s="147"/>
      <c r="EX134" s="147"/>
    </row>
    <row r="135" spans="29:154" x14ac:dyDescent="0.25">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row>
    <row r="136" spans="29:154" x14ac:dyDescent="0.25">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c r="EK136" s="147"/>
      <c r="EL136" s="147"/>
      <c r="EM136" s="147"/>
      <c r="EN136" s="147"/>
      <c r="EO136" s="147"/>
      <c r="EP136" s="147"/>
      <c r="EQ136" s="147"/>
      <c r="ER136" s="147"/>
      <c r="ES136" s="147"/>
      <c r="ET136" s="147"/>
      <c r="EU136" s="147"/>
      <c r="EV136" s="147"/>
      <c r="EW136" s="147"/>
      <c r="EX136" s="147"/>
    </row>
    <row r="137" spans="29:154" x14ac:dyDescent="0.25">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c r="EK137" s="147"/>
      <c r="EL137" s="147"/>
      <c r="EM137" s="147"/>
      <c r="EN137" s="147"/>
      <c r="EO137" s="147"/>
      <c r="EP137" s="147"/>
      <c r="EQ137" s="147"/>
      <c r="ER137" s="147"/>
      <c r="ES137" s="147"/>
      <c r="ET137" s="147"/>
      <c r="EU137" s="147"/>
      <c r="EV137" s="147"/>
      <c r="EW137" s="147"/>
      <c r="EX137" s="147"/>
    </row>
    <row r="138" spans="29:154" x14ac:dyDescent="0.25">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c r="EK138" s="147"/>
      <c r="EL138" s="147"/>
      <c r="EM138" s="147"/>
      <c r="EN138" s="147"/>
      <c r="EO138" s="147"/>
      <c r="EP138" s="147"/>
      <c r="EQ138" s="147"/>
      <c r="ER138" s="147"/>
      <c r="ES138" s="147"/>
      <c r="ET138" s="147"/>
      <c r="EU138" s="147"/>
      <c r="EV138" s="147"/>
      <c r="EW138" s="147"/>
      <c r="EX138" s="147"/>
    </row>
    <row r="139" spans="29:154" x14ac:dyDescent="0.25">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row>
    <row r="140" spans="29:154" x14ac:dyDescent="0.25">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row>
    <row r="141" spans="29:154" x14ac:dyDescent="0.25">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row>
    <row r="142" spans="29:154" x14ac:dyDescent="0.25">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row>
    <row r="143" spans="29:154" x14ac:dyDescent="0.25">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row>
    <row r="144" spans="29:154" x14ac:dyDescent="0.25">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row>
    <row r="145" spans="29:154" x14ac:dyDescent="0.25">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row>
    <row r="146" spans="29:154" x14ac:dyDescent="0.25">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row>
    <row r="147" spans="29:154" x14ac:dyDescent="0.25">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row>
    <row r="148" spans="29:154" x14ac:dyDescent="0.25">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row>
    <row r="149" spans="29:154" x14ac:dyDescent="0.25">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row>
    <row r="150" spans="29:154" x14ac:dyDescent="0.25">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row>
    <row r="151" spans="29:154" x14ac:dyDescent="0.25">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row>
    <row r="152" spans="29:154" x14ac:dyDescent="0.25">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row>
    <row r="153" spans="29:154" x14ac:dyDescent="0.25">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row>
    <row r="154" spans="29:154" x14ac:dyDescent="0.25">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row>
    <row r="155" spans="29:154" x14ac:dyDescent="0.25">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row>
    <row r="156" spans="29:154" x14ac:dyDescent="0.25">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row>
    <row r="157" spans="29:154" x14ac:dyDescent="0.25">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row>
    <row r="158" spans="29:154" x14ac:dyDescent="0.25">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row>
    <row r="159" spans="29:154" x14ac:dyDescent="0.25">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row>
    <row r="160" spans="29:154" x14ac:dyDescent="0.25">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row>
    <row r="161" spans="29:154" x14ac:dyDescent="0.25">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row>
    <row r="162" spans="29:154" x14ac:dyDescent="0.25">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row>
    <row r="163" spans="29:154" x14ac:dyDescent="0.25">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row>
    <row r="164" spans="29:154" x14ac:dyDescent="0.25">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row>
    <row r="165" spans="29:154" x14ac:dyDescent="0.25">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row>
    <row r="166" spans="29:154" x14ac:dyDescent="0.25">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row>
    <row r="167" spans="29:154" x14ac:dyDescent="0.25">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row>
    <row r="168" spans="29:154" x14ac:dyDescent="0.25">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row>
    <row r="169" spans="29:154" x14ac:dyDescent="0.25">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row>
    <row r="170" spans="29:154" x14ac:dyDescent="0.25">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7"/>
      <c r="EG170" s="147"/>
      <c r="EH170" s="147"/>
      <c r="EI170" s="147"/>
      <c r="EJ170" s="147"/>
      <c r="EK170" s="147"/>
      <c r="EL170" s="147"/>
      <c r="EM170" s="147"/>
      <c r="EN170" s="147"/>
      <c r="EO170" s="147"/>
      <c r="EP170" s="147"/>
      <c r="EQ170" s="147"/>
      <c r="ER170" s="147"/>
      <c r="ES170" s="147"/>
      <c r="ET170" s="147"/>
      <c r="EU170" s="147"/>
      <c r="EV170" s="147"/>
      <c r="EW170" s="147"/>
      <c r="EX170" s="147"/>
    </row>
    <row r="171" spans="29:154" x14ac:dyDescent="0.25">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7"/>
      <c r="EG171" s="147"/>
      <c r="EH171" s="147"/>
      <c r="EI171" s="147"/>
      <c r="EJ171" s="147"/>
      <c r="EK171" s="147"/>
      <c r="EL171" s="147"/>
      <c r="EM171" s="147"/>
      <c r="EN171" s="147"/>
      <c r="EO171" s="147"/>
      <c r="EP171" s="147"/>
      <c r="EQ171" s="147"/>
      <c r="ER171" s="147"/>
      <c r="ES171" s="147"/>
      <c r="ET171" s="147"/>
      <c r="EU171" s="147"/>
      <c r="EV171" s="147"/>
      <c r="EW171" s="147"/>
      <c r="EX171" s="147"/>
    </row>
    <row r="172" spans="29:154" x14ac:dyDescent="0.25">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7"/>
      <c r="EG172" s="147"/>
      <c r="EH172" s="147"/>
      <c r="EI172" s="147"/>
      <c r="EJ172" s="147"/>
      <c r="EK172" s="147"/>
      <c r="EL172" s="147"/>
      <c r="EM172" s="147"/>
      <c r="EN172" s="147"/>
      <c r="EO172" s="147"/>
      <c r="EP172" s="147"/>
      <c r="EQ172" s="147"/>
      <c r="ER172" s="147"/>
      <c r="ES172" s="147"/>
      <c r="ET172" s="147"/>
      <c r="EU172" s="147"/>
      <c r="EV172" s="147"/>
      <c r="EW172" s="147"/>
      <c r="EX172" s="147"/>
    </row>
    <row r="173" spans="29:154" x14ac:dyDescent="0.25">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7"/>
      <c r="EG173" s="147"/>
      <c r="EH173" s="147"/>
      <c r="EI173" s="147"/>
      <c r="EJ173" s="147"/>
      <c r="EK173" s="147"/>
      <c r="EL173" s="147"/>
      <c r="EM173" s="147"/>
      <c r="EN173" s="147"/>
      <c r="EO173" s="147"/>
      <c r="EP173" s="147"/>
      <c r="EQ173" s="147"/>
      <c r="ER173" s="147"/>
      <c r="ES173" s="147"/>
      <c r="ET173" s="147"/>
      <c r="EU173" s="147"/>
      <c r="EV173" s="147"/>
      <c r="EW173" s="147"/>
      <c r="EX173" s="147"/>
    </row>
    <row r="174" spans="29:154" x14ac:dyDescent="0.25">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7"/>
      <c r="EG174" s="147"/>
      <c r="EH174" s="147"/>
      <c r="EI174" s="147"/>
      <c r="EJ174" s="147"/>
      <c r="EK174" s="147"/>
      <c r="EL174" s="147"/>
      <c r="EM174" s="147"/>
      <c r="EN174" s="147"/>
      <c r="EO174" s="147"/>
      <c r="EP174" s="147"/>
      <c r="EQ174" s="147"/>
      <c r="ER174" s="147"/>
      <c r="ES174" s="147"/>
      <c r="ET174" s="147"/>
      <c r="EU174" s="147"/>
      <c r="EV174" s="147"/>
      <c r="EW174" s="147"/>
      <c r="EX174" s="147"/>
    </row>
    <row r="175" spans="29:154" x14ac:dyDescent="0.25">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7"/>
      <c r="EG175" s="147"/>
      <c r="EH175" s="147"/>
      <c r="EI175" s="147"/>
      <c r="EJ175" s="147"/>
      <c r="EK175" s="147"/>
      <c r="EL175" s="147"/>
      <c r="EM175" s="147"/>
      <c r="EN175" s="147"/>
      <c r="EO175" s="147"/>
      <c r="EP175" s="147"/>
      <c r="EQ175" s="147"/>
      <c r="ER175" s="147"/>
      <c r="ES175" s="147"/>
      <c r="ET175" s="147"/>
      <c r="EU175" s="147"/>
      <c r="EV175" s="147"/>
      <c r="EW175" s="147"/>
      <c r="EX175" s="147"/>
    </row>
    <row r="176" spans="29:154" x14ac:dyDescent="0.25">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7"/>
      <c r="EG176" s="147"/>
      <c r="EH176" s="147"/>
      <c r="EI176" s="147"/>
      <c r="EJ176" s="147"/>
      <c r="EK176" s="147"/>
      <c r="EL176" s="147"/>
      <c r="EM176" s="147"/>
      <c r="EN176" s="147"/>
      <c r="EO176" s="147"/>
      <c r="EP176" s="147"/>
      <c r="EQ176" s="147"/>
      <c r="ER176" s="147"/>
      <c r="ES176" s="147"/>
      <c r="ET176" s="147"/>
      <c r="EU176" s="147"/>
      <c r="EV176" s="147"/>
      <c r="EW176" s="147"/>
      <c r="EX176" s="147"/>
    </row>
    <row r="177" spans="29:154" x14ac:dyDescent="0.25">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7"/>
      <c r="EG177" s="147"/>
      <c r="EH177" s="147"/>
      <c r="EI177" s="147"/>
      <c r="EJ177" s="147"/>
      <c r="EK177" s="147"/>
      <c r="EL177" s="147"/>
      <c r="EM177" s="147"/>
      <c r="EN177" s="147"/>
      <c r="EO177" s="147"/>
      <c r="EP177" s="147"/>
      <c r="EQ177" s="147"/>
      <c r="ER177" s="147"/>
      <c r="ES177" s="147"/>
      <c r="ET177" s="147"/>
      <c r="EU177" s="147"/>
      <c r="EV177" s="147"/>
      <c r="EW177" s="147"/>
      <c r="EX177" s="147"/>
    </row>
    <row r="178" spans="29:154" x14ac:dyDescent="0.25">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7"/>
      <c r="EG178" s="147"/>
      <c r="EH178" s="147"/>
      <c r="EI178" s="147"/>
      <c r="EJ178" s="147"/>
      <c r="EK178" s="147"/>
      <c r="EL178" s="147"/>
      <c r="EM178" s="147"/>
      <c r="EN178" s="147"/>
      <c r="EO178" s="147"/>
      <c r="EP178" s="147"/>
      <c r="EQ178" s="147"/>
      <c r="ER178" s="147"/>
      <c r="ES178" s="147"/>
      <c r="ET178" s="147"/>
      <c r="EU178" s="147"/>
      <c r="EV178" s="147"/>
      <c r="EW178" s="147"/>
      <c r="EX178" s="147"/>
    </row>
    <row r="179" spans="29:154" x14ac:dyDescent="0.25">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7"/>
      <c r="EG179" s="147"/>
      <c r="EH179" s="147"/>
      <c r="EI179" s="147"/>
      <c r="EJ179" s="147"/>
      <c r="EK179" s="147"/>
      <c r="EL179" s="147"/>
      <c r="EM179" s="147"/>
      <c r="EN179" s="147"/>
      <c r="EO179" s="147"/>
      <c r="EP179" s="147"/>
      <c r="EQ179" s="147"/>
      <c r="ER179" s="147"/>
      <c r="ES179" s="147"/>
      <c r="ET179" s="147"/>
      <c r="EU179" s="147"/>
      <c r="EV179" s="147"/>
      <c r="EW179" s="147"/>
      <c r="EX179" s="147"/>
    </row>
    <row r="180" spans="29:154" x14ac:dyDescent="0.25">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7"/>
      <c r="EG180" s="147"/>
      <c r="EH180" s="147"/>
      <c r="EI180" s="147"/>
      <c r="EJ180" s="147"/>
      <c r="EK180" s="147"/>
      <c r="EL180" s="147"/>
      <c r="EM180" s="147"/>
      <c r="EN180" s="147"/>
      <c r="EO180" s="147"/>
      <c r="EP180" s="147"/>
      <c r="EQ180" s="147"/>
      <c r="ER180" s="147"/>
      <c r="ES180" s="147"/>
      <c r="ET180" s="147"/>
      <c r="EU180" s="147"/>
      <c r="EV180" s="147"/>
      <c r="EW180" s="147"/>
      <c r="EX180" s="147"/>
    </row>
    <row r="181" spans="29:154" x14ac:dyDescent="0.25">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7"/>
      <c r="EG181" s="147"/>
      <c r="EH181" s="147"/>
      <c r="EI181" s="147"/>
      <c r="EJ181" s="147"/>
      <c r="EK181" s="147"/>
      <c r="EL181" s="147"/>
      <c r="EM181" s="147"/>
      <c r="EN181" s="147"/>
      <c r="EO181" s="147"/>
      <c r="EP181" s="147"/>
      <c r="EQ181" s="147"/>
      <c r="ER181" s="147"/>
      <c r="ES181" s="147"/>
      <c r="ET181" s="147"/>
      <c r="EU181" s="147"/>
      <c r="EV181" s="147"/>
      <c r="EW181" s="147"/>
      <c r="EX181" s="147"/>
    </row>
    <row r="182" spans="29:154" x14ac:dyDescent="0.25">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7"/>
      <c r="EG182" s="147"/>
      <c r="EH182" s="147"/>
      <c r="EI182" s="147"/>
      <c r="EJ182" s="147"/>
      <c r="EK182" s="147"/>
      <c r="EL182" s="147"/>
      <c r="EM182" s="147"/>
      <c r="EN182" s="147"/>
      <c r="EO182" s="147"/>
      <c r="EP182" s="147"/>
      <c r="EQ182" s="147"/>
      <c r="ER182" s="147"/>
      <c r="ES182" s="147"/>
      <c r="ET182" s="147"/>
      <c r="EU182" s="147"/>
      <c r="EV182" s="147"/>
      <c r="EW182" s="147"/>
      <c r="EX182" s="147"/>
    </row>
    <row r="183" spans="29:154" x14ac:dyDescent="0.25">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7"/>
      <c r="EG183" s="147"/>
      <c r="EH183" s="147"/>
      <c r="EI183" s="147"/>
      <c r="EJ183" s="147"/>
      <c r="EK183" s="147"/>
      <c r="EL183" s="147"/>
      <c r="EM183" s="147"/>
      <c r="EN183" s="147"/>
      <c r="EO183" s="147"/>
      <c r="EP183" s="147"/>
      <c r="EQ183" s="147"/>
      <c r="ER183" s="147"/>
      <c r="ES183" s="147"/>
      <c r="ET183" s="147"/>
      <c r="EU183" s="147"/>
      <c r="EV183" s="147"/>
      <c r="EW183" s="147"/>
      <c r="EX183" s="147"/>
    </row>
    <row r="184" spans="29:154" x14ac:dyDescent="0.25">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7"/>
      <c r="EG184" s="147"/>
      <c r="EH184" s="147"/>
      <c r="EI184" s="147"/>
      <c r="EJ184" s="147"/>
      <c r="EK184" s="147"/>
      <c r="EL184" s="147"/>
      <c r="EM184" s="147"/>
      <c r="EN184" s="147"/>
      <c r="EO184" s="147"/>
      <c r="EP184" s="147"/>
      <c r="EQ184" s="147"/>
      <c r="ER184" s="147"/>
      <c r="ES184" s="147"/>
      <c r="ET184" s="147"/>
      <c r="EU184" s="147"/>
      <c r="EV184" s="147"/>
      <c r="EW184" s="147"/>
      <c r="EX184" s="147"/>
    </row>
    <row r="185" spans="29:154" x14ac:dyDescent="0.25">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7"/>
      <c r="EG185" s="147"/>
      <c r="EH185" s="147"/>
      <c r="EI185" s="147"/>
      <c r="EJ185" s="147"/>
      <c r="EK185" s="147"/>
      <c r="EL185" s="147"/>
      <c r="EM185" s="147"/>
      <c r="EN185" s="147"/>
      <c r="EO185" s="147"/>
      <c r="EP185" s="147"/>
      <c r="EQ185" s="147"/>
      <c r="ER185" s="147"/>
      <c r="ES185" s="147"/>
      <c r="ET185" s="147"/>
      <c r="EU185" s="147"/>
      <c r="EV185" s="147"/>
      <c r="EW185" s="147"/>
      <c r="EX185" s="147"/>
    </row>
    <row r="186" spans="29:154" x14ac:dyDescent="0.25">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7"/>
      <c r="EG186" s="147"/>
      <c r="EH186" s="147"/>
      <c r="EI186" s="147"/>
      <c r="EJ186" s="147"/>
      <c r="EK186" s="147"/>
      <c r="EL186" s="147"/>
      <c r="EM186" s="147"/>
      <c r="EN186" s="147"/>
      <c r="EO186" s="147"/>
      <c r="EP186" s="147"/>
      <c r="EQ186" s="147"/>
      <c r="ER186" s="147"/>
      <c r="ES186" s="147"/>
      <c r="ET186" s="147"/>
      <c r="EU186" s="147"/>
      <c r="EV186" s="147"/>
      <c r="EW186" s="147"/>
      <c r="EX186" s="147"/>
    </row>
    <row r="187" spans="29:154" x14ac:dyDescent="0.25">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7"/>
      <c r="EG187" s="147"/>
      <c r="EH187" s="147"/>
      <c r="EI187" s="147"/>
      <c r="EJ187" s="147"/>
      <c r="EK187" s="147"/>
      <c r="EL187" s="147"/>
      <c r="EM187" s="147"/>
      <c r="EN187" s="147"/>
      <c r="EO187" s="147"/>
      <c r="EP187" s="147"/>
      <c r="EQ187" s="147"/>
      <c r="ER187" s="147"/>
      <c r="ES187" s="147"/>
      <c r="ET187" s="147"/>
      <c r="EU187" s="147"/>
      <c r="EV187" s="147"/>
      <c r="EW187" s="147"/>
      <c r="EX187" s="147"/>
    </row>
    <row r="188" spans="29:154" x14ac:dyDescent="0.25">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7"/>
      <c r="EG188" s="147"/>
      <c r="EH188" s="147"/>
      <c r="EI188" s="147"/>
      <c r="EJ188" s="147"/>
      <c r="EK188" s="147"/>
      <c r="EL188" s="147"/>
      <c r="EM188" s="147"/>
      <c r="EN188" s="147"/>
      <c r="EO188" s="147"/>
      <c r="EP188" s="147"/>
      <c r="EQ188" s="147"/>
      <c r="ER188" s="147"/>
      <c r="ES188" s="147"/>
      <c r="ET188" s="147"/>
      <c r="EU188" s="147"/>
      <c r="EV188" s="147"/>
      <c r="EW188" s="147"/>
      <c r="EX188" s="147"/>
    </row>
    <row r="189" spans="29:154" x14ac:dyDescent="0.25">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7"/>
      <c r="EG189" s="147"/>
      <c r="EH189" s="147"/>
      <c r="EI189" s="147"/>
      <c r="EJ189" s="147"/>
      <c r="EK189" s="147"/>
      <c r="EL189" s="147"/>
      <c r="EM189" s="147"/>
      <c r="EN189" s="147"/>
      <c r="EO189" s="147"/>
      <c r="EP189" s="147"/>
      <c r="EQ189" s="147"/>
      <c r="ER189" s="147"/>
      <c r="ES189" s="147"/>
      <c r="ET189" s="147"/>
      <c r="EU189" s="147"/>
      <c r="EV189" s="147"/>
      <c r="EW189" s="147"/>
      <c r="EX189" s="147"/>
    </row>
    <row r="190" spans="29:154" x14ac:dyDescent="0.25">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7"/>
      <c r="EG190" s="147"/>
      <c r="EH190" s="147"/>
      <c r="EI190" s="147"/>
      <c r="EJ190" s="147"/>
      <c r="EK190" s="147"/>
      <c r="EL190" s="147"/>
      <c r="EM190" s="147"/>
      <c r="EN190" s="147"/>
      <c r="EO190" s="147"/>
      <c r="EP190" s="147"/>
      <c r="EQ190" s="147"/>
      <c r="ER190" s="147"/>
      <c r="ES190" s="147"/>
      <c r="ET190" s="147"/>
      <c r="EU190" s="147"/>
      <c r="EV190" s="147"/>
      <c r="EW190" s="147"/>
      <c r="EX190" s="147"/>
    </row>
    <row r="191" spans="29:154" x14ac:dyDescent="0.25">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7"/>
      <c r="EG191" s="147"/>
      <c r="EH191" s="147"/>
      <c r="EI191" s="147"/>
      <c r="EJ191" s="147"/>
      <c r="EK191" s="147"/>
      <c r="EL191" s="147"/>
      <c r="EM191" s="147"/>
      <c r="EN191" s="147"/>
      <c r="EO191" s="147"/>
      <c r="EP191" s="147"/>
      <c r="EQ191" s="147"/>
      <c r="ER191" s="147"/>
      <c r="ES191" s="147"/>
      <c r="ET191" s="147"/>
      <c r="EU191" s="147"/>
      <c r="EV191" s="147"/>
      <c r="EW191" s="147"/>
      <c r="EX191" s="147"/>
    </row>
    <row r="192" spans="29:154" x14ac:dyDescent="0.25">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7"/>
      <c r="EG192" s="147"/>
      <c r="EH192" s="147"/>
      <c r="EI192" s="147"/>
      <c r="EJ192" s="147"/>
      <c r="EK192" s="147"/>
      <c r="EL192" s="147"/>
      <c r="EM192" s="147"/>
      <c r="EN192" s="147"/>
      <c r="EO192" s="147"/>
      <c r="EP192" s="147"/>
      <c r="EQ192" s="147"/>
      <c r="ER192" s="147"/>
      <c r="ES192" s="147"/>
      <c r="ET192" s="147"/>
      <c r="EU192" s="147"/>
      <c r="EV192" s="147"/>
      <c r="EW192" s="147"/>
      <c r="EX192" s="147"/>
    </row>
    <row r="193" spans="29:154" x14ac:dyDescent="0.25">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7"/>
      <c r="EG193" s="147"/>
      <c r="EH193" s="147"/>
      <c r="EI193" s="147"/>
      <c r="EJ193" s="147"/>
      <c r="EK193" s="147"/>
      <c r="EL193" s="147"/>
      <c r="EM193" s="147"/>
      <c r="EN193" s="147"/>
      <c r="EO193" s="147"/>
      <c r="EP193" s="147"/>
      <c r="EQ193" s="147"/>
      <c r="ER193" s="147"/>
      <c r="ES193" s="147"/>
      <c r="ET193" s="147"/>
      <c r="EU193" s="147"/>
      <c r="EV193" s="147"/>
      <c r="EW193" s="147"/>
      <c r="EX193" s="147"/>
    </row>
    <row r="194" spans="29:154" x14ac:dyDescent="0.25">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7"/>
      <c r="EG194" s="147"/>
      <c r="EH194" s="147"/>
      <c r="EI194" s="147"/>
      <c r="EJ194" s="147"/>
      <c r="EK194" s="147"/>
      <c r="EL194" s="147"/>
      <c r="EM194" s="147"/>
      <c r="EN194" s="147"/>
      <c r="EO194" s="147"/>
      <c r="EP194" s="147"/>
      <c r="EQ194" s="147"/>
      <c r="ER194" s="147"/>
      <c r="ES194" s="147"/>
      <c r="ET194" s="147"/>
      <c r="EU194" s="147"/>
      <c r="EV194" s="147"/>
      <c r="EW194" s="147"/>
      <c r="EX194" s="147"/>
    </row>
    <row r="195" spans="29:154" x14ac:dyDescent="0.25">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7"/>
      <c r="EG195" s="147"/>
      <c r="EH195" s="147"/>
      <c r="EI195" s="147"/>
      <c r="EJ195" s="147"/>
      <c r="EK195" s="147"/>
      <c r="EL195" s="147"/>
      <c r="EM195" s="147"/>
      <c r="EN195" s="147"/>
      <c r="EO195" s="147"/>
      <c r="EP195" s="147"/>
      <c r="EQ195" s="147"/>
      <c r="ER195" s="147"/>
      <c r="ES195" s="147"/>
      <c r="ET195" s="147"/>
      <c r="EU195" s="147"/>
      <c r="EV195" s="147"/>
      <c r="EW195" s="147"/>
      <c r="EX195" s="147"/>
    </row>
    <row r="196" spans="29:154" x14ac:dyDescent="0.25">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7"/>
      <c r="EG196" s="147"/>
      <c r="EH196" s="147"/>
      <c r="EI196" s="147"/>
      <c r="EJ196" s="147"/>
      <c r="EK196" s="147"/>
      <c r="EL196" s="147"/>
      <c r="EM196" s="147"/>
      <c r="EN196" s="147"/>
      <c r="EO196" s="147"/>
      <c r="EP196" s="147"/>
      <c r="EQ196" s="147"/>
      <c r="ER196" s="147"/>
      <c r="ES196" s="147"/>
      <c r="ET196" s="147"/>
      <c r="EU196" s="147"/>
      <c r="EV196" s="147"/>
      <c r="EW196" s="147"/>
      <c r="EX196" s="147"/>
    </row>
    <row r="197" spans="29:154" x14ac:dyDescent="0.25">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7"/>
      <c r="EG197" s="147"/>
      <c r="EH197" s="147"/>
      <c r="EI197" s="147"/>
      <c r="EJ197" s="147"/>
      <c r="EK197" s="147"/>
      <c r="EL197" s="147"/>
      <c r="EM197" s="147"/>
      <c r="EN197" s="147"/>
      <c r="EO197" s="147"/>
      <c r="EP197" s="147"/>
      <c r="EQ197" s="147"/>
      <c r="ER197" s="147"/>
      <c r="ES197" s="147"/>
      <c r="ET197" s="147"/>
      <c r="EU197" s="147"/>
      <c r="EV197" s="147"/>
      <c r="EW197" s="147"/>
      <c r="EX197" s="147"/>
    </row>
    <row r="198" spans="29:154" x14ac:dyDescent="0.25">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7"/>
      <c r="EG198" s="147"/>
      <c r="EH198" s="147"/>
      <c r="EI198" s="147"/>
      <c r="EJ198" s="147"/>
      <c r="EK198" s="147"/>
      <c r="EL198" s="147"/>
      <c r="EM198" s="147"/>
      <c r="EN198" s="147"/>
      <c r="EO198" s="147"/>
      <c r="EP198" s="147"/>
      <c r="EQ198" s="147"/>
      <c r="ER198" s="147"/>
      <c r="ES198" s="147"/>
      <c r="ET198" s="147"/>
      <c r="EU198" s="147"/>
      <c r="EV198" s="147"/>
      <c r="EW198" s="147"/>
      <c r="EX198" s="147"/>
    </row>
    <row r="199" spans="29:154" x14ac:dyDescent="0.25">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7"/>
      <c r="EG199" s="147"/>
      <c r="EH199" s="147"/>
      <c r="EI199" s="147"/>
      <c r="EJ199" s="147"/>
      <c r="EK199" s="147"/>
      <c r="EL199" s="147"/>
      <c r="EM199" s="147"/>
      <c r="EN199" s="147"/>
      <c r="EO199" s="147"/>
      <c r="EP199" s="147"/>
      <c r="EQ199" s="147"/>
      <c r="ER199" s="147"/>
      <c r="ES199" s="147"/>
      <c r="ET199" s="147"/>
      <c r="EU199" s="147"/>
      <c r="EV199" s="147"/>
      <c r="EW199" s="147"/>
      <c r="EX199" s="147"/>
    </row>
    <row r="200" spans="29:154" x14ac:dyDescent="0.25">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7"/>
      <c r="EG200" s="147"/>
      <c r="EH200" s="147"/>
      <c r="EI200" s="147"/>
      <c r="EJ200" s="147"/>
      <c r="EK200" s="147"/>
      <c r="EL200" s="147"/>
      <c r="EM200" s="147"/>
      <c r="EN200" s="147"/>
      <c r="EO200" s="147"/>
      <c r="EP200" s="147"/>
      <c r="EQ200" s="147"/>
      <c r="ER200" s="147"/>
      <c r="ES200" s="147"/>
      <c r="ET200" s="147"/>
      <c r="EU200" s="147"/>
      <c r="EV200" s="147"/>
      <c r="EW200" s="147"/>
      <c r="EX200" s="147"/>
    </row>
    <row r="201" spans="29:154" x14ac:dyDescent="0.25">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7"/>
      <c r="EG201" s="147"/>
      <c r="EH201" s="147"/>
      <c r="EI201" s="147"/>
      <c r="EJ201" s="147"/>
      <c r="EK201" s="147"/>
      <c r="EL201" s="147"/>
      <c r="EM201" s="147"/>
      <c r="EN201" s="147"/>
      <c r="EO201" s="147"/>
      <c r="EP201" s="147"/>
      <c r="EQ201" s="147"/>
      <c r="ER201" s="147"/>
      <c r="ES201" s="147"/>
      <c r="ET201" s="147"/>
      <c r="EU201" s="147"/>
      <c r="EV201" s="147"/>
      <c r="EW201" s="147"/>
      <c r="EX201" s="147"/>
    </row>
    <row r="202" spans="29:154" x14ac:dyDescent="0.25">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7"/>
      <c r="EG202" s="147"/>
      <c r="EH202" s="147"/>
      <c r="EI202" s="147"/>
      <c r="EJ202" s="147"/>
      <c r="EK202" s="147"/>
      <c r="EL202" s="147"/>
      <c r="EM202" s="147"/>
      <c r="EN202" s="147"/>
      <c r="EO202" s="147"/>
      <c r="EP202" s="147"/>
      <c r="EQ202" s="147"/>
      <c r="ER202" s="147"/>
      <c r="ES202" s="147"/>
      <c r="ET202" s="147"/>
      <c r="EU202" s="147"/>
      <c r="EV202" s="147"/>
      <c r="EW202" s="147"/>
      <c r="EX202" s="147"/>
    </row>
    <row r="203" spans="29:154" x14ac:dyDescent="0.25">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7"/>
      <c r="EG203" s="147"/>
      <c r="EH203" s="147"/>
      <c r="EI203" s="147"/>
      <c r="EJ203" s="147"/>
      <c r="EK203" s="147"/>
      <c r="EL203" s="147"/>
      <c r="EM203" s="147"/>
      <c r="EN203" s="147"/>
      <c r="EO203" s="147"/>
      <c r="EP203" s="147"/>
      <c r="EQ203" s="147"/>
      <c r="ER203" s="147"/>
      <c r="ES203" s="147"/>
      <c r="ET203" s="147"/>
      <c r="EU203" s="147"/>
      <c r="EV203" s="147"/>
      <c r="EW203" s="147"/>
      <c r="EX203" s="147"/>
    </row>
    <row r="204" spans="29:154" x14ac:dyDescent="0.25">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7"/>
      <c r="EG204" s="147"/>
      <c r="EH204" s="147"/>
      <c r="EI204" s="147"/>
      <c r="EJ204" s="147"/>
      <c r="EK204" s="147"/>
      <c r="EL204" s="147"/>
      <c r="EM204" s="147"/>
      <c r="EN204" s="147"/>
      <c r="EO204" s="147"/>
      <c r="EP204" s="147"/>
      <c r="EQ204" s="147"/>
      <c r="ER204" s="147"/>
      <c r="ES204" s="147"/>
      <c r="ET204" s="147"/>
      <c r="EU204" s="147"/>
      <c r="EV204" s="147"/>
      <c r="EW204" s="147"/>
      <c r="EX204" s="147"/>
    </row>
    <row r="205" spans="29:154" x14ac:dyDescent="0.25">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7"/>
      <c r="EG205" s="147"/>
      <c r="EH205" s="147"/>
      <c r="EI205" s="147"/>
      <c r="EJ205" s="147"/>
      <c r="EK205" s="147"/>
      <c r="EL205" s="147"/>
      <c r="EM205" s="147"/>
      <c r="EN205" s="147"/>
      <c r="EO205" s="147"/>
      <c r="EP205" s="147"/>
      <c r="EQ205" s="147"/>
      <c r="ER205" s="147"/>
      <c r="ES205" s="147"/>
      <c r="ET205" s="147"/>
      <c r="EU205" s="147"/>
      <c r="EV205" s="147"/>
      <c r="EW205" s="147"/>
      <c r="EX205" s="147"/>
    </row>
    <row r="206" spans="29:154" x14ac:dyDescent="0.25">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7"/>
      <c r="EG206" s="147"/>
      <c r="EH206" s="147"/>
      <c r="EI206" s="147"/>
      <c r="EJ206" s="147"/>
      <c r="EK206" s="147"/>
      <c r="EL206" s="147"/>
      <c r="EM206" s="147"/>
      <c r="EN206" s="147"/>
      <c r="EO206" s="147"/>
      <c r="EP206" s="147"/>
      <c r="EQ206" s="147"/>
      <c r="ER206" s="147"/>
      <c r="ES206" s="147"/>
      <c r="ET206" s="147"/>
      <c r="EU206" s="147"/>
      <c r="EV206" s="147"/>
      <c r="EW206" s="147"/>
      <c r="EX206" s="147"/>
    </row>
    <row r="207" spans="29:154" x14ac:dyDescent="0.25">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7"/>
      <c r="EG207" s="147"/>
      <c r="EH207" s="147"/>
      <c r="EI207" s="147"/>
      <c r="EJ207" s="147"/>
      <c r="EK207" s="147"/>
      <c r="EL207" s="147"/>
      <c r="EM207" s="147"/>
      <c r="EN207" s="147"/>
      <c r="EO207" s="147"/>
      <c r="EP207" s="147"/>
      <c r="EQ207" s="147"/>
      <c r="ER207" s="147"/>
      <c r="ES207" s="147"/>
      <c r="ET207" s="147"/>
      <c r="EU207" s="147"/>
      <c r="EV207" s="147"/>
      <c r="EW207" s="147"/>
      <c r="EX207" s="147"/>
    </row>
    <row r="208" spans="29:154" x14ac:dyDescent="0.25">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7"/>
      <c r="EG208" s="147"/>
      <c r="EH208" s="147"/>
      <c r="EI208" s="147"/>
      <c r="EJ208" s="147"/>
      <c r="EK208" s="147"/>
      <c r="EL208" s="147"/>
      <c r="EM208" s="147"/>
      <c r="EN208" s="147"/>
      <c r="EO208" s="147"/>
      <c r="EP208" s="147"/>
      <c r="EQ208" s="147"/>
      <c r="ER208" s="147"/>
      <c r="ES208" s="147"/>
      <c r="ET208" s="147"/>
      <c r="EU208" s="147"/>
      <c r="EV208" s="147"/>
      <c r="EW208" s="147"/>
      <c r="EX208" s="147"/>
    </row>
    <row r="209" spans="29:154" x14ac:dyDescent="0.25">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7"/>
      <c r="EG209" s="147"/>
      <c r="EH209" s="147"/>
      <c r="EI209" s="147"/>
      <c r="EJ209" s="147"/>
      <c r="EK209" s="147"/>
      <c r="EL209" s="147"/>
      <c r="EM209" s="147"/>
      <c r="EN209" s="147"/>
      <c r="EO209" s="147"/>
      <c r="EP209" s="147"/>
      <c r="EQ209" s="147"/>
      <c r="ER209" s="147"/>
      <c r="ES209" s="147"/>
      <c r="ET209" s="147"/>
      <c r="EU209" s="147"/>
      <c r="EV209" s="147"/>
      <c r="EW209" s="147"/>
      <c r="EX209" s="147"/>
    </row>
    <row r="210" spans="29:154" x14ac:dyDescent="0.25">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7"/>
      <c r="EG210" s="147"/>
      <c r="EH210" s="147"/>
      <c r="EI210" s="147"/>
      <c r="EJ210" s="147"/>
      <c r="EK210" s="147"/>
      <c r="EL210" s="147"/>
      <c r="EM210" s="147"/>
      <c r="EN210" s="147"/>
      <c r="EO210" s="147"/>
      <c r="EP210" s="147"/>
      <c r="EQ210" s="147"/>
      <c r="ER210" s="147"/>
      <c r="ES210" s="147"/>
      <c r="ET210" s="147"/>
      <c r="EU210" s="147"/>
      <c r="EV210" s="147"/>
      <c r="EW210" s="147"/>
      <c r="EX210" s="147"/>
    </row>
    <row r="211" spans="29:154" x14ac:dyDescent="0.25">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7"/>
      <c r="EG211" s="147"/>
      <c r="EH211" s="147"/>
      <c r="EI211" s="147"/>
      <c r="EJ211" s="147"/>
      <c r="EK211" s="147"/>
      <c r="EL211" s="147"/>
      <c r="EM211" s="147"/>
      <c r="EN211" s="147"/>
      <c r="EO211" s="147"/>
      <c r="EP211" s="147"/>
      <c r="EQ211" s="147"/>
      <c r="ER211" s="147"/>
      <c r="ES211" s="147"/>
      <c r="ET211" s="147"/>
      <c r="EU211" s="147"/>
      <c r="EV211" s="147"/>
      <c r="EW211" s="147"/>
      <c r="EX211" s="147"/>
    </row>
    <row r="212" spans="29:154" x14ac:dyDescent="0.25">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7"/>
      <c r="EG212" s="147"/>
      <c r="EH212" s="147"/>
      <c r="EI212" s="147"/>
      <c r="EJ212" s="147"/>
      <c r="EK212" s="147"/>
      <c r="EL212" s="147"/>
      <c r="EM212" s="147"/>
      <c r="EN212" s="147"/>
      <c r="EO212" s="147"/>
      <c r="EP212" s="147"/>
      <c r="EQ212" s="147"/>
      <c r="ER212" s="147"/>
      <c r="ES212" s="147"/>
      <c r="ET212" s="147"/>
      <c r="EU212" s="147"/>
      <c r="EV212" s="147"/>
      <c r="EW212" s="147"/>
      <c r="EX212" s="147"/>
    </row>
    <row r="213" spans="29:154" x14ac:dyDescent="0.25">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7"/>
      <c r="EG213" s="147"/>
      <c r="EH213" s="147"/>
      <c r="EI213" s="147"/>
      <c r="EJ213" s="147"/>
      <c r="EK213" s="147"/>
      <c r="EL213" s="147"/>
      <c r="EM213" s="147"/>
      <c r="EN213" s="147"/>
      <c r="EO213" s="147"/>
      <c r="EP213" s="147"/>
      <c r="EQ213" s="147"/>
      <c r="ER213" s="147"/>
      <c r="ES213" s="147"/>
      <c r="ET213" s="147"/>
      <c r="EU213" s="147"/>
      <c r="EV213" s="147"/>
      <c r="EW213" s="147"/>
      <c r="EX213" s="147"/>
    </row>
    <row r="214" spans="29:154" x14ac:dyDescent="0.25">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7"/>
      <c r="EG214" s="147"/>
      <c r="EH214" s="147"/>
      <c r="EI214" s="147"/>
      <c r="EJ214" s="147"/>
      <c r="EK214" s="147"/>
      <c r="EL214" s="147"/>
      <c r="EM214" s="147"/>
      <c r="EN214" s="147"/>
      <c r="EO214" s="147"/>
      <c r="EP214" s="147"/>
      <c r="EQ214" s="147"/>
      <c r="ER214" s="147"/>
      <c r="ES214" s="147"/>
      <c r="ET214" s="147"/>
      <c r="EU214" s="147"/>
      <c r="EV214" s="147"/>
      <c r="EW214" s="147"/>
      <c r="EX214" s="147"/>
    </row>
    <row r="215" spans="29:154" x14ac:dyDescent="0.25">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7"/>
      <c r="EG215" s="147"/>
      <c r="EH215" s="147"/>
      <c r="EI215" s="147"/>
      <c r="EJ215" s="147"/>
      <c r="EK215" s="147"/>
      <c r="EL215" s="147"/>
      <c r="EM215" s="147"/>
      <c r="EN215" s="147"/>
      <c r="EO215" s="147"/>
      <c r="EP215" s="147"/>
      <c r="EQ215" s="147"/>
      <c r="ER215" s="147"/>
      <c r="ES215" s="147"/>
      <c r="ET215" s="147"/>
      <c r="EU215" s="147"/>
      <c r="EV215" s="147"/>
      <c r="EW215" s="147"/>
      <c r="EX215" s="147"/>
    </row>
    <row r="216" spans="29:154" x14ac:dyDescent="0.25">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7"/>
      <c r="EG216" s="147"/>
      <c r="EH216" s="147"/>
      <c r="EI216" s="147"/>
      <c r="EJ216" s="147"/>
      <c r="EK216" s="147"/>
      <c r="EL216" s="147"/>
      <c r="EM216" s="147"/>
      <c r="EN216" s="147"/>
      <c r="EO216" s="147"/>
      <c r="EP216" s="147"/>
      <c r="EQ216" s="147"/>
      <c r="ER216" s="147"/>
      <c r="ES216" s="147"/>
      <c r="ET216" s="147"/>
      <c r="EU216" s="147"/>
      <c r="EV216" s="147"/>
      <c r="EW216" s="147"/>
      <c r="EX216" s="147"/>
    </row>
    <row r="217" spans="29:154" x14ac:dyDescent="0.25">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7"/>
      <c r="EG217" s="147"/>
      <c r="EH217" s="147"/>
      <c r="EI217" s="147"/>
      <c r="EJ217" s="147"/>
      <c r="EK217" s="147"/>
      <c r="EL217" s="147"/>
      <c r="EM217" s="147"/>
      <c r="EN217" s="147"/>
      <c r="EO217" s="147"/>
      <c r="EP217" s="147"/>
      <c r="EQ217" s="147"/>
      <c r="ER217" s="147"/>
      <c r="ES217" s="147"/>
      <c r="ET217" s="147"/>
      <c r="EU217" s="147"/>
      <c r="EV217" s="147"/>
      <c r="EW217" s="147"/>
      <c r="EX217" s="147"/>
    </row>
    <row r="218" spans="29:154" x14ac:dyDescent="0.25">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7"/>
      <c r="EG218" s="147"/>
      <c r="EH218" s="147"/>
      <c r="EI218" s="147"/>
      <c r="EJ218" s="147"/>
      <c r="EK218" s="147"/>
      <c r="EL218" s="147"/>
      <c r="EM218" s="147"/>
      <c r="EN218" s="147"/>
      <c r="EO218" s="147"/>
      <c r="EP218" s="147"/>
      <c r="EQ218" s="147"/>
      <c r="ER218" s="147"/>
      <c r="ES218" s="147"/>
      <c r="ET218" s="147"/>
      <c r="EU218" s="147"/>
      <c r="EV218" s="147"/>
      <c r="EW218" s="147"/>
      <c r="EX218" s="147"/>
    </row>
    <row r="219" spans="29:154" x14ac:dyDescent="0.25">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7"/>
      <c r="EG219" s="147"/>
      <c r="EH219" s="147"/>
      <c r="EI219" s="147"/>
      <c r="EJ219" s="147"/>
      <c r="EK219" s="147"/>
      <c r="EL219" s="147"/>
      <c r="EM219" s="147"/>
      <c r="EN219" s="147"/>
      <c r="EO219" s="147"/>
      <c r="EP219" s="147"/>
      <c r="EQ219" s="147"/>
      <c r="ER219" s="147"/>
      <c r="ES219" s="147"/>
      <c r="ET219" s="147"/>
      <c r="EU219" s="147"/>
      <c r="EV219" s="147"/>
      <c r="EW219" s="147"/>
      <c r="EX219" s="147"/>
    </row>
    <row r="220" spans="29:154" x14ac:dyDescent="0.25">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7"/>
      <c r="EG220" s="147"/>
      <c r="EH220" s="147"/>
      <c r="EI220" s="147"/>
      <c r="EJ220" s="147"/>
      <c r="EK220" s="147"/>
      <c r="EL220" s="147"/>
      <c r="EM220" s="147"/>
      <c r="EN220" s="147"/>
      <c r="EO220" s="147"/>
      <c r="EP220" s="147"/>
      <c r="EQ220" s="147"/>
      <c r="ER220" s="147"/>
      <c r="ES220" s="147"/>
      <c r="ET220" s="147"/>
      <c r="EU220" s="147"/>
      <c r="EV220" s="147"/>
      <c r="EW220" s="147"/>
      <c r="EX220" s="147"/>
    </row>
    <row r="221" spans="29:154" x14ac:dyDescent="0.25">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7"/>
      <c r="EG221" s="147"/>
      <c r="EH221" s="147"/>
      <c r="EI221" s="147"/>
      <c r="EJ221" s="147"/>
      <c r="EK221" s="147"/>
      <c r="EL221" s="147"/>
      <c r="EM221" s="147"/>
      <c r="EN221" s="147"/>
      <c r="EO221" s="147"/>
      <c r="EP221" s="147"/>
      <c r="EQ221" s="147"/>
      <c r="ER221" s="147"/>
      <c r="ES221" s="147"/>
      <c r="ET221" s="147"/>
      <c r="EU221" s="147"/>
      <c r="EV221" s="147"/>
      <c r="EW221" s="147"/>
      <c r="EX221" s="147"/>
    </row>
    <row r="222" spans="29:154" x14ac:dyDescent="0.25">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7"/>
      <c r="EG222" s="147"/>
      <c r="EH222" s="147"/>
      <c r="EI222" s="147"/>
      <c r="EJ222" s="147"/>
      <c r="EK222" s="147"/>
      <c r="EL222" s="147"/>
      <c r="EM222" s="147"/>
      <c r="EN222" s="147"/>
      <c r="EO222" s="147"/>
      <c r="EP222" s="147"/>
      <c r="EQ222" s="147"/>
      <c r="ER222" s="147"/>
      <c r="ES222" s="147"/>
      <c r="ET222" s="147"/>
      <c r="EU222" s="147"/>
      <c r="EV222" s="147"/>
      <c r="EW222" s="147"/>
      <c r="EX222" s="147"/>
    </row>
    <row r="223" spans="29:154" x14ac:dyDescent="0.25">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7"/>
      <c r="EG223" s="147"/>
      <c r="EH223" s="147"/>
      <c r="EI223" s="147"/>
      <c r="EJ223" s="147"/>
      <c r="EK223" s="147"/>
      <c r="EL223" s="147"/>
      <c r="EM223" s="147"/>
      <c r="EN223" s="147"/>
      <c r="EO223" s="147"/>
      <c r="EP223" s="147"/>
      <c r="EQ223" s="147"/>
      <c r="ER223" s="147"/>
      <c r="ES223" s="147"/>
      <c r="ET223" s="147"/>
      <c r="EU223" s="147"/>
      <c r="EV223" s="147"/>
      <c r="EW223" s="147"/>
      <c r="EX223" s="147"/>
    </row>
    <row r="224" spans="29:154" x14ac:dyDescent="0.25">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7"/>
      <c r="EG224" s="147"/>
      <c r="EH224" s="147"/>
      <c r="EI224" s="147"/>
      <c r="EJ224" s="147"/>
      <c r="EK224" s="147"/>
      <c r="EL224" s="147"/>
      <c r="EM224" s="147"/>
      <c r="EN224" s="147"/>
      <c r="EO224" s="147"/>
      <c r="EP224" s="147"/>
      <c r="EQ224" s="147"/>
      <c r="ER224" s="147"/>
      <c r="ES224" s="147"/>
      <c r="ET224" s="147"/>
      <c r="EU224" s="147"/>
      <c r="EV224" s="147"/>
      <c r="EW224" s="147"/>
      <c r="EX224" s="147"/>
    </row>
    <row r="225" spans="29:154" x14ac:dyDescent="0.25">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7"/>
      <c r="EG225" s="147"/>
      <c r="EH225" s="147"/>
      <c r="EI225" s="147"/>
      <c r="EJ225" s="147"/>
      <c r="EK225" s="147"/>
      <c r="EL225" s="147"/>
      <c r="EM225" s="147"/>
      <c r="EN225" s="147"/>
      <c r="EO225" s="147"/>
      <c r="EP225" s="147"/>
      <c r="EQ225" s="147"/>
      <c r="ER225" s="147"/>
      <c r="ES225" s="147"/>
      <c r="ET225" s="147"/>
      <c r="EU225" s="147"/>
      <c r="EV225" s="147"/>
      <c r="EW225" s="147"/>
      <c r="EX225" s="147"/>
    </row>
    <row r="226" spans="29:154" x14ac:dyDescent="0.25">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c r="EF226" s="147"/>
      <c r="EG226" s="147"/>
      <c r="EH226" s="147"/>
      <c r="EI226" s="147"/>
      <c r="EJ226" s="147"/>
      <c r="EK226" s="147"/>
      <c r="EL226" s="147"/>
      <c r="EM226" s="147"/>
      <c r="EN226" s="147"/>
      <c r="EO226" s="147"/>
      <c r="EP226" s="147"/>
      <c r="EQ226" s="147"/>
      <c r="ER226" s="147"/>
      <c r="ES226" s="147"/>
      <c r="ET226" s="147"/>
      <c r="EU226" s="147"/>
      <c r="EV226" s="147"/>
      <c r="EW226" s="147"/>
      <c r="EX226" s="147"/>
    </row>
    <row r="227" spans="29:154" x14ac:dyDescent="0.25">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c r="EF227" s="147"/>
      <c r="EG227" s="147"/>
      <c r="EH227" s="147"/>
      <c r="EI227" s="147"/>
      <c r="EJ227" s="147"/>
      <c r="EK227" s="147"/>
      <c r="EL227" s="147"/>
      <c r="EM227" s="147"/>
      <c r="EN227" s="147"/>
      <c r="EO227" s="147"/>
      <c r="EP227" s="147"/>
      <c r="EQ227" s="147"/>
      <c r="ER227" s="147"/>
      <c r="ES227" s="147"/>
      <c r="ET227" s="147"/>
      <c r="EU227" s="147"/>
      <c r="EV227" s="147"/>
      <c r="EW227" s="147"/>
      <c r="EX227" s="147"/>
    </row>
    <row r="228" spans="29:154" x14ac:dyDescent="0.25">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47"/>
      <c r="DL228" s="147"/>
      <c r="DM228" s="147"/>
      <c r="DN228" s="147"/>
      <c r="DO228" s="147"/>
      <c r="DP228" s="147"/>
      <c r="DQ228" s="147"/>
      <c r="DR228" s="147"/>
      <c r="DS228" s="147"/>
      <c r="DT228" s="147"/>
      <c r="DU228" s="147"/>
      <c r="DV228" s="147"/>
      <c r="DW228" s="147"/>
      <c r="DX228" s="147"/>
      <c r="DY228" s="147"/>
      <c r="DZ228" s="147"/>
      <c r="EA228" s="147"/>
      <c r="EB228" s="147"/>
      <c r="EC228" s="147"/>
      <c r="ED228" s="147"/>
      <c r="EE228" s="147"/>
      <c r="EF228" s="147"/>
      <c r="EG228" s="147"/>
      <c r="EH228" s="147"/>
      <c r="EI228" s="147"/>
      <c r="EJ228" s="147"/>
      <c r="EK228" s="147"/>
      <c r="EL228" s="147"/>
      <c r="EM228" s="147"/>
      <c r="EN228" s="147"/>
      <c r="EO228" s="147"/>
      <c r="EP228" s="147"/>
      <c r="EQ228" s="147"/>
      <c r="ER228" s="147"/>
      <c r="ES228" s="147"/>
      <c r="ET228" s="147"/>
      <c r="EU228" s="147"/>
      <c r="EV228" s="147"/>
      <c r="EW228" s="147"/>
      <c r="EX228" s="147"/>
    </row>
    <row r="229" spans="29:154" x14ac:dyDescent="0.25">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47"/>
      <c r="DL229" s="147"/>
      <c r="DM229" s="147"/>
      <c r="DN229" s="147"/>
      <c r="DO229" s="147"/>
      <c r="DP229" s="147"/>
      <c r="DQ229" s="147"/>
      <c r="DR229" s="147"/>
      <c r="DS229" s="147"/>
      <c r="DT229" s="147"/>
      <c r="DU229" s="147"/>
      <c r="DV229" s="147"/>
      <c r="DW229" s="147"/>
      <c r="DX229" s="147"/>
      <c r="DY229" s="147"/>
      <c r="DZ229" s="147"/>
      <c r="EA229" s="147"/>
      <c r="EB229" s="147"/>
      <c r="EC229" s="147"/>
      <c r="ED229" s="147"/>
      <c r="EE229" s="147"/>
      <c r="EF229" s="147"/>
      <c r="EG229" s="147"/>
      <c r="EH229" s="147"/>
      <c r="EI229" s="147"/>
      <c r="EJ229" s="147"/>
      <c r="EK229" s="147"/>
      <c r="EL229" s="147"/>
      <c r="EM229" s="147"/>
      <c r="EN229" s="147"/>
      <c r="EO229" s="147"/>
      <c r="EP229" s="147"/>
      <c r="EQ229" s="147"/>
      <c r="ER229" s="147"/>
      <c r="ES229" s="147"/>
      <c r="ET229" s="147"/>
      <c r="EU229" s="147"/>
      <c r="EV229" s="147"/>
      <c r="EW229" s="147"/>
      <c r="EX229" s="147"/>
    </row>
    <row r="230" spans="29:154" x14ac:dyDescent="0.25">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c r="EF230" s="147"/>
      <c r="EG230" s="147"/>
      <c r="EH230" s="147"/>
      <c r="EI230" s="147"/>
      <c r="EJ230" s="147"/>
      <c r="EK230" s="147"/>
      <c r="EL230" s="147"/>
      <c r="EM230" s="147"/>
      <c r="EN230" s="147"/>
      <c r="EO230" s="147"/>
      <c r="EP230" s="147"/>
      <c r="EQ230" s="147"/>
      <c r="ER230" s="147"/>
      <c r="ES230" s="147"/>
      <c r="ET230" s="147"/>
      <c r="EU230" s="147"/>
      <c r="EV230" s="147"/>
      <c r="EW230" s="147"/>
      <c r="EX230" s="147"/>
    </row>
    <row r="231" spans="29:154" x14ac:dyDescent="0.25">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c r="DU231" s="147"/>
      <c r="DV231" s="147"/>
      <c r="DW231" s="147"/>
      <c r="DX231" s="147"/>
      <c r="DY231" s="147"/>
      <c r="DZ231" s="147"/>
      <c r="EA231" s="147"/>
      <c r="EB231" s="147"/>
      <c r="EC231" s="147"/>
      <c r="ED231" s="147"/>
      <c r="EE231" s="147"/>
      <c r="EF231" s="147"/>
      <c r="EG231" s="147"/>
      <c r="EH231" s="147"/>
      <c r="EI231" s="147"/>
      <c r="EJ231" s="147"/>
      <c r="EK231" s="147"/>
      <c r="EL231" s="147"/>
      <c r="EM231" s="147"/>
      <c r="EN231" s="147"/>
      <c r="EO231" s="147"/>
      <c r="EP231" s="147"/>
      <c r="EQ231" s="147"/>
      <c r="ER231" s="147"/>
      <c r="ES231" s="147"/>
      <c r="ET231" s="147"/>
      <c r="EU231" s="147"/>
      <c r="EV231" s="147"/>
      <c r="EW231" s="147"/>
      <c r="EX231" s="147"/>
    </row>
    <row r="232" spans="29:154" x14ac:dyDescent="0.25">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c r="DU232" s="147"/>
      <c r="DV232" s="147"/>
      <c r="DW232" s="147"/>
      <c r="DX232" s="147"/>
      <c r="DY232" s="147"/>
      <c r="DZ232" s="147"/>
      <c r="EA232" s="147"/>
      <c r="EB232" s="147"/>
      <c r="EC232" s="147"/>
      <c r="ED232" s="147"/>
      <c r="EE232" s="147"/>
      <c r="EF232" s="147"/>
      <c r="EG232" s="147"/>
      <c r="EH232" s="147"/>
      <c r="EI232" s="147"/>
      <c r="EJ232" s="147"/>
      <c r="EK232" s="147"/>
      <c r="EL232" s="147"/>
      <c r="EM232" s="147"/>
      <c r="EN232" s="147"/>
      <c r="EO232" s="147"/>
      <c r="EP232" s="147"/>
      <c r="EQ232" s="147"/>
      <c r="ER232" s="147"/>
      <c r="ES232" s="147"/>
      <c r="ET232" s="147"/>
      <c r="EU232" s="147"/>
      <c r="EV232" s="147"/>
      <c r="EW232" s="147"/>
      <c r="EX232" s="147"/>
    </row>
    <row r="233" spans="29:154" x14ac:dyDescent="0.25">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c r="DU233" s="147"/>
      <c r="DV233" s="147"/>
      <c r="DW233" s="147"/>
      <c r="DX233" s="147"/>
      <c r="DY233" s="147"/>
      <c r="DZ233" s="147"/>
      <c r="EA233" s="147"/>
      <c r="EB233" s="147"/>
      <c r="EC233" s="147"/>
      <c r="ED233" s="147"/>
      <c r="EE233" s="147"/>
      <c r="EF233" s="147"/>
      <c r="EG233" s="147"/>
      <c r="EH233" s="147"/>
      <c r="EI233" s="147"/>
      <c r="EJ233" s="147"/>
      <c r="EK233" s="147"/>
      <c r="EL233" s="147"/>
      <c r="EM233" s="147"/>
      <c r="EN233" s="147"/>
      <c r="EO233" s="147"/>
      <c r="EP233" s="147"/>
      <c r="EQ233" s="147"/>
      <c r="ER233" s="147"/>
      <c r="ES233" s="147"/>
      <c r="ET233" s="147"/>
      <c r="EU233" s="147"/>
      <c r="EV233" s="147"/>
      <c r="EW233" s="147"/>
      <c r="EX233" s="147"/>
    </row>
    <row r="234" spans="29:154" x14ac:dyDescent="0.25">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47"/>
      <c r="DL234" s="147"/>
      <c r="DM234" s="147"/>
      <c r="DN234" s="147"/>
      <c r="DO234" s="147"/>
      <c r="DP234" s="147"/>
      <c r="DQ234" s="147"/>
      <c r="DR234" s="147"/>
      <c r="DS234" s="147"/>
      <c r="DT234" s="147"/>
      <c r="DU234" s="147"/>
      <c r="DV234" s="147"/>
      <c r="DW234" s="147"/>
      <c r="DX234" s="147"/>
      <c r="DY234" s="147"/>
      <c r="DZ234" s="147"/>
      <c r="EA234" s="147"/>
      <c r="EB234" s="147"/>
      <c r="EC234" s="147"/>
      <c r="ED234" s="147"/>
      <c r="EE234" s="147"/>
      <c r="EF234" s="147"/>
      <c r="EG234" s="147"/>
      <c r="EH234" s="147"/>
      <c r="EI234" s="147"/>
      <c r="EJ234" s="147"/>
      <c r="EK234" s="147"/>
      <c r="EL234" s="147"/>
      <c r="EM234" s="147"/>
      <c r="EN234" s="147"/>
      <c r="EO234" s="147"/>
      <c r="EP234" s="147"/>
      <c r="EQ234" s="147"/>
      <c r="ER234" s="147"/>
      <c r="ES234" s="147"/>
      <c r="ET234" s="147"/>
      <c r="EU234" s="147"/>
      <c r="EV234" s="147"/>
      <c r="EW234" s="147"/>
      <c r="EX234" s="147"/>
    </row>
    <row r="235" spans="29:154" x14ac:dyDescent="0.25">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47"/>
      <c r="DL235" s="147"/>
      <c r="DM235" s="147"/>
      <c r="DN235" s="147"/>
      <c r="DO235" s="147"/>
      <c r="DP235" s="147"/>
      <c r="DQ235" s="147"/>
      <c r="DR235" s="147"/>
      <c r="DS235" s="147"/>
      <c r="DT235" s="147"/>
      <c r="DU235" s="147"/>
      <c r="DV235" s="147"/>
      <c r="DW235" s="147"/>
      <c r="DX235" s="147"/>
      <c r="DY235" s="147"/>
      <c r="DZ235" s="147"/>
      <c r="EA235" s="147"/>
      <c r="EB235" s="147"/>
      <c r="EC235" s="147"/>
      <c r="ED235" s="147"/>
      <c r="EE235" s="147"/>
      <c r="EF235" s="147"/>
      <c r="EG235" s="147"/>
      <c r="EH235" s="147"/>
      <c r="EI235" s="147"/>
      <c r="EJ235" s="147"/>
      <c r="EK235" s="147"/>
      <c r="EL235" s="147"/>
      <c r="EM235" s="147"/>
      <c r="EN235" s="147"/>
      <c r="EO235" s="147"/>
      <c r="EP235" s="147"/>
      <c r="EQ235" s="147"/>
      <c r="ER235" s="147"/>
      <c r="ES235" s="147"/>
      <c r="ET235" s="147"/>
      <c r="EU235" s="147"/>
      <c r="EV235" s="147"/>
      <c r="EW235" s="147"/>
      <c r="EX235" s="147"/>
    </row>
    <row r="236" spans="29:154" x14ac:dyDescent="0.25">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47"/>
      <c r="DL236" s="147"/>
      <c r="DM236" s="147"/>
      <c r="DN236" s="147"/>
      <c r="DO236" s="147"/>
      <c r="DP236" s="147"/>
      <c r="DQ236" s="147"/>
      <c r="DR236" s="147"/>
      <c r="DS236" s="147"/>
      <c r="DT236" s="147"/>
      <c r="DU236" s="147"/>
      <c r="DV236" s="147"/>
      <c r="DW236" s="147"/>
      <c r="DX236" s="147"/>
      <c r="DY236" s="147"/>
      <c r="DZ236" s="147"/>
      <c r="EA236" s="147"/>
      <c r="EB236" s="147"/>
      <c r="EC236" s="147"/>
      <c r="ED236" s="147"/>
      <c r="EE236" s="147"/>
      <c r="EF236" s="147"/>
      <c r="EG236" s="147"/>
      <c r="EH236" s="147"/>
      <c r="EI236" s="147"/>
      <c r="EJ236" s="147"/>
      <c r="EK236" s="147"/>
      <c r="EL236" s="147"/>
      <c r="EM236" s="147"/>
      <c r="EN236" s="147"/>
      <c r="EO236" s="147"/>
      <c r="EP236" s="147"/>
      <c r="EQ236" s="147"/>
      <c r="ER236" s="147"/>
      <c r="ES236" s="147"/>
      <c r="ET236" s="147"/>
      <c r="EU236" s="147"/>
      <c r="EV236" s="147"/>
      <c r="EW236" s="147"/>
      <c r="EX236" s="147"/>
    </row>
    <row r="237" spans="29:154" x14ac:dyDescent="0.25">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147"/>
      <c r="DZ237" s="147"/>
      <c r="EA237" s="147"/>
      <c r="EB237" s="147"/>
      <c r="EC237" s="147"/>
      <c r="ED237" s="147"/>
      <c r="EE237" s="147"/>
      <c r="EF237" s="147"/>
      <c r="EG237" s="147"/>
      <c r="EH237" s="147"/>
      <c r="EI237" s="147"/>
      <c r="EJ237" s="147"/>
      <c r="EK237" s="147"/>
      <c r="EL237" s="147"/>
      <c r="EM237" s="147"/>
      <c r="EN237" s="147"/>
      <c r="EO237" s="147"/>
      <c r="EP237" s="147"/>
      <c r="EQ237" s="147"/>
      <c r="ER237" s="147"/>
      <c r="ES237" s="147"/>
      <c r="ET237" s="147"/>
      <c r="EU237" s="147"/>
      <c r="EV237" s="147"/>
      <c r="EW237" s="147"/>
      <c r="EX237" s="147"/>
    </row>
    <row r="238" spans="29:154" x14ac:dyDescent="0.25">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47"/>
      <c r="DL238" s="147"/>
      <c r="DM238" s="147"/>
      <c r="DN238" s="147"/>
      <c r="DO238" s="147"/>
      <c r="DP238" s="147"/>
      <c r="DQ238" s="147"/>
      <c r="DR238" s="147"/>
      <c r="DS238" s="147"/>
      <c r="DT238" s="147"/>
      <c r="DU238" s="147"/>
      <c r="DV238" s="147"/>
      <c r="DW238" s="147"/>
      <c r="DX238" s="147"/>
      <c r="DY238" s="147"/>
      <c r="DZ238" s="147"/>
      <c r="EA238" s="147"/>
      <c r="EB238" s="147"/>
      <c r="EC238" s="147"/>
      <c r="ED238" s="147"/>
      <c r="EE238" s="147"/>
      <c r="EF238" s="147"/>
      <c r="EG238" s="147"/>
      <c r="EH238" s="147"/>
      <c r="EI238" s="147"/>
      <c r="EJ238" s="147"/>
      <c r="EK238" s="147"/>
      <c r="EL238" s="147"/>
      <c r="EM238" s="147"/>
      <c r="EN238" s="147"/>
      <c r="EO238" s="147"/>
      <c r="EP238" s="147"/>
      <c r="EQ238" s="147"/>
      <c r="ER238" s="147"/>
      <c r="ES238" s="147"/>
      <c r="ET238" s="147"/>
      <c r="EU238" s="147"/>
      <c r="EV238" s="147"/>
      <c r="EW238" s="147"/>
      <c r="EX238" s="147"/>
    </row>
    <row r="239" spans="29:154" x14ac:dyDescent="0.25">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47"/>
      <c r="DL239" s="147"/>
      <c r="DM239" s="147"/>
      <c r="DN239" s="147"/>
      <c r="DO239" s="147"/>
      <c r="DP239" s="147"/>
      <c r="DQ239" s="147"/>
      <c r="DR239" s="147"/>
      <c r="DS239" s="147"/>
      <c r="DT239" s="147"/>
      <c r="DU239" s="147"/>
      <c r="DV239" s="147"/>
      <c r="DW239" s="147"/>
      <c r="DX239" s="147"/>
      <c r="DY239" s="147"/>
      <c r="DZ239" s="147"/>
      <c r="EA239" s="147"/>
      <c r="EB239" s="147"/>
      <c r="EC239" s="147"/>
      <c r="ED239" s="147"/>
      <c r="EE239" s="147"/>
      <c r="EF239" s="147"/>
      <c r="EG239" s="147"/>
      <c r="EH239" s="147"/>
      <c r="EI239" s="147"/>
      <c r="EJ239" s="147"/>
      <c r="EK239" s="147"/>
      <c r="EL239" s="147"/>
      <c r="EM239" s="147"/>
      <c r="EN239" s="147"/>
      <c r="EO239" s="147"/>
      <c r="EP239" s="147"/>
      <c r="EQ239" s="147"/>
      <c r="ER239" s="147"/>
      <c r="ES239" s="147"/>
      <c r="ET239" s="147"/>
      <c r="EU239" s="147"/>
      <c r="EV239" s="147"/>
      <c r="EW239" s="147"/>
      <c r="EX239" s="147"/>
    </row>
    <row r="240" spans="29:154" x14ac:dyDescent="0.25">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47"/>
      <c r="DL240" s="147"/>
      <c r="DM240" s="147"/>
      <c r="DN240" s="147"/>
      <c r="DO240" s="147"/>
      <c r="DP240" s="147"/>
      <c r="DQ240" s="147"/>
      <c r="DR240" s="147"/>
      <c r="DS240" s="147"/>
      <c r="DT240" s="147"/>
      <c r="DU240" s="147"/>
      <c r="DV240" s="147"/>
      <c r="DW240" s="147"/>
      <c r="DX240" s="147"/>
      <c r="DY240" s="147"/>
      <c r="DZ240" s="147"/>
      <c r="EA240" s="147"/>
      <c r="EB240" s="147"/>
      <c r="EC240" s="147"/>
      <c r="ED240" s="147"/>
      <c r="EE240" s="147"/>
      <c r="EF240" s="147"/>
      <c r="EG240" s="147"/>
      <c r="EH240" s="147"/>
      <c r="EI240" s="147"/>
      <c r="EJ240" s="147"/>
      <c r="EK240" s="147"/>
      <c r="EL240" s="147"/>
      <c r="EM240" s="147"/>
      <c r="EN240" s="147"/>
      <c r="EO240" s="147"/>
      <c r="EP240" s="147"/>
      <c r="EQ240" s="147"/>
      <c r="ER240" s="147"/>
      <c r="ES240" s="147"/>
      <c r="ET240" s="147"/>
      <c r="EU240" s="147"/>
      <c r="EV240" s="147"/>
      <c r="EW240" s="147"/>
      <c r="EX240" s="147"/>
    </row>
    <row r="241" spans="29:154" x14ac:dyDescent="0.25">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47"/>
      <c r="DL241" s="147"/>
      <c r="DM241" s="147"/>
      <c r="DN241" s="147"/>
      <c r="DO241" s="147"/>
      <c r="DP241" s="147"/>
      <c r="DQ241" s="147"/>
      <c r="DR241" s="147"/>
      <c r="DS241" s="147"/>
      <c r="DT241" s="147"/>
      <c r="DU241" s="147"/>
      <c r="DV241" s="147"/>
      <c r="DW241" s="147"/>
      <c r="DX241" s="147"/>
      <c r="DY241" s="147"/>
      <c r="DZ241" s="147"/>
      <c r="EA241" s="147"/>
      <c r="EB241" s="147"/>
      <c r="EC241" s="147"/>
      <c r="ED241" s="147"/>
      <c r="EE241" s="147"/>
      <c r="EF241" s="147"/>
      <c r="EG241" s="147"/>
      <c r="EH241" s="147"/>
      <c r="EI241" s="147"/>
      <c r="EJ241" s="147"/>
      <c r="EK241" s="147"/>
      <c r="EL241" s="147"/>
      <c r="EM241" s="147"/>
      <c r="EN241" s="147"/>
      <c r="EO241" s="147"/>
      <c r="EP241" s="147"/>
      <c r="EQ241" s="147"/>
      <c r="ER241" s="147"/>
      <c r="ES241" s="147"/>
      <c r="ET241" s="147"/>
      <c r="EU241" s="147"/>
      <c r="EV241" s="147"/>
      <c r="EW241" s="147"/>
      <c r="EX241" s="147"/>
    </row>
    <row r="242" spans="29:154" x14ac:dyDescent="0.25">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47"/>
      <c r="DL242" s="147"/>
      <c r="DM242" s="147"/>
      <c r="DN242" s="147"/>
      <c r="DO242" s="147"/>
      <c r="DP242" s="147"/>
      <c r="DQ242" s="147"/>
      <c r="DR242" s="147"/>
      <c r="DS242" s="147"/>
      <c r="DT242" s="147"/>
      <c r="DU242" s="147"/>
      <c r="DV242" s="147"/>
      <c r="DW242" s="147"/>
      <c r="DX242" s="147"/>
      <c r="DY242" s="147"/>
      <c r="DZ242" s="147"/>
      <c r="EA242" s="147"/>
      <c r="EB242" s="147"/>
      <c r="EC242" s="147"/>
      <c r="ED242" s="147"/>
      <c r="EE242" s="147"/>
      <c r="EF242" s="147"/>
      <c r="EG242" s="147"/>
      <c r="EH242" s="147"/>
      <c r="EI242" s="147"/>
      <c r="EJ242" s="147"/>
      <c r="EK242" s="147"/>
      <c r="EL242" s="147"/>
      <c r="EM242" s="147"/>
      <c r="EN242" s="147"/>
      <c r="EO242" s="147"/>
      <c r="EP242" s="147"/>
      <c r="EQ242" s="147"/>
      <c r="ER242" s="147"/>
      <c r="ES242" s="147"/>
      <c r="ET242" s="147"/>
      <c r="EU242" s="147"/>
      <c r="EV242" s="147"/>
      <c r="EW242" s="147"/>
      <c r="EX242" s="147"/>
    </row>
    <row r="243" spans="29:154" x14ac:dyDescent="0.25">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47"/>
      <c r="DL243" s="147"/>
      <c r="DM243" s="147"/>
      <c r="DN243" s="147"/>
      <c r="DO243" s="147"/>
      <c r="DP243" s="147"/>
      <c r="DQ243" s="147"/>
      <c r="DR243" s="147"/>
      <c r="DS243" s="147"/>
      <c r="DT243" s="147"/>
      <c r="DU243" s="147"/>
      <c r="DV243" s="147"/>
      <c r="DW243" s="147"/>
      <c r="DX243" s="147"/>
      <c r="DY243" s="147"/>
      <c r="DZ243" s="147"/>
      <c r="EA243" s="147"/>
      <c r="EB243" s="147"/>
      <c r="EC243" s="147"/>
      <c r="ED243" s="147"/>
      <c r="EE243" s="147"/>
      <c r="EF243" s="147"/>
      <c r="EG243" s="147"/>
      <c r="EH243" s="147"/>
      <c r="EI243" s="147"/>
      <c r="EJ243" s="147"/>
      <c r="EK243" s="147"/>
      <c r="EL243" s="147"/>
      <c r="EM243" s="147"/>
      <c r="EN243" s="147"/>
      <c r="EO243" s="147"/>
      <c r="EP243" s="147"/>
      <c r="EQ243" s="147"/>
      <c r="ER243" s="147"/>
      <c r="ES243" s="147"/>
      <c r="ET243" s="147"/>
      <c r="EU243" s="147"/>
      <c r="EV243" s="147"/>
      <c r="EW243" s="147"/>
      <c r="EX243" s="147"/>
    </row>
    <row r="244" spans="29:154" x14ac:dyDescent="0.25">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47"/>
      <c r="DL244" s="147"/>
      <c r="DM244" s="147"/>
      <c r="DN244" s="147"/>
      <c r="DO244" s="147"/>
      <c r="DP244" s="147"/>
      <c r="DQ244" s="147"/>
      <c r="DR244" s="147"/>
      <c r="DS244" s="147"/>
      <c r="DT244" s="147"/>
      <c r="DU244" s="147"/>
      <c r="DV244" s="147"/>
      <c r="DW244" s="147"/>
      <c r="DX244" s="147"/>
      <c r="DY244" s="147"/>
      <c r="DZ244" s="147"/>
      <c r="EA244" s="147"/>
      <c r="EB244" s="147"/>
      <c r="EC244" s="147"/>
      <c r="ED244" s="147"/>
      <c r="EE244" s="147"/>
      <c r="EF244" s="147"/>
      <c r="EG244" s="147"/>
      <c r="EH244" s="147"/>
      <c r="EI244" s="147"/>
      <c r="EJ244" s="147"/>
      <c r="EK244" s="147"/>
      <c r="EL244" s="147"/>
      <c r="EM244" s="147"/>
      <c r="EN244" s="147"/>
      <c r="EO244" s="147"/>
      <c r="EP244" s="147"/>
      <c r="EQ244" s="147"/>
      <c r="ER244" s="147"/>
      <c r="ES244" s="147"/>
      <c r="ET244" s="147"/>
      <c r="EU244" s="147"/>
      <c r="EV244" s="147"/>
      <c r="EW244" s="147"/>
      <c r="EX244" s="147"/>
    </row>
    <row r="245" spans="29:154" x14ac:dyDescent="0.25">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47"/>
      <c r="DL245" s="147"/>
      <c r="DM245" s="147"/>
      <c r="DN245" s="147"/>
      <c r="DO245" s="147"/>
      <c r="DP245" s="147"/>
      <c r="DQ245" s="147"/>
      <c r="DR245" s="147"/>
      <c r="DS245" s="147"/>
      <c r="DT245" s="147"/>
      <c r="DU245" s="147"/>
      <c r="DV245" s="147"/>
      <c r="DW245" s="147"/>
      <c r="DX245" s="147"/>
      <c r="DY245" s="147"/>
      <c r="DZ245" s="147"/>
      <c r="EA245" s="147"/>
      <c r="EB245" s="147"/>
      <c r="EC245" s="147"/>
      <c r="ED245" s="147"/>
      <c r="EE245" s="147"/>
      <c r="EF245" s="147"/>
      <c r="EG245" s="147"/>
      <c r="EH245" s="147"/>
      <c r="EI245" s="147"/>
      <c r="EJ245" s="147"/>
      <c r="EK245" s="147"/>
      <c r="EL245" s="147"/>
      <c r="EM245" s="147"/>
      <c r="EN245" s="147"/>
      <c r="EO245" s="147"/>
      <c r="EP245" s="147"/>
      <c r="EQ245" s="147"/>
      <c r="ER245" s="147"/>
      <c r="ES245" s="147"/>
      <c r="ET245" s="147"/>
      <c r="EU245" s="147"/>
      <c r="EV245" s="147"/>
      <c r="EW245" s="147"/>
      <c r="EX245" s="147"/>
    </row>
    <row r="246" spans="29:154" x14ac:dyDescent="0.25">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c r="EF246" s="147"/>
      <c r="EG246" s="147"/>
      <c r="EH246" s="147"/>
      <c r="EI246" s="147"/>
      <c r="EJ246" s="147"/>
      <c r="EK246" s="147"/>
      <c r="EL246" s="147"/>
      <c r="EM246" s="147"/>
      <c r="EN246" s="147"/>
      <c r="EO246" s="147"/>
      <c r="EP246" s="147"/>
      <c r="EQ246" s="147"/>
      <c r="ER246" s="147"/>
      <c r="ES246" s="147"/>
      <c r="ET246" s="147"/>
      <c r="EU246" s="147"/>
      <c r="EV246" s="147"/>
      <c r="EW246" s="147"/>
      <c r="EX246" s="147"/>
    </row>
    <row r="247" spans="29:154" x14ac:dyDescent="0.25">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7"/>
      <c r="DM247" s="147"/>
      <c r="DN247" s="147"/>
      <c r="DO247" s="147"/>
      <c r="DP247" s="147"/>
      <c r="DQ247" s="147"/>
      <c r="DR247" s="147"/>
      <c r="DS247" s="147"/>
      <c r="DT247" s="147"/>
      <c r="DU247" s="147"/>
      <c r="DV247" s="147"/>
      <c r="DW247" s="147"/>
      <c r="DX247" s="147"/>
      <c r="DY247" s="147"/>
      <c r="DZ247" s="147"/>
      <c r="EA247" s="147"/>
      <c r="EB247" s="147"/>
      <c r="EC247" s="147"/>
      <c r="ED247" s="147"/>
      <c r="EE247" s="147"/>
      <c r="EF247" s="147"/>
      <c r="EG247" s="147"/>
      <c r="EH247" s="147"/>
      <c r="EI247" s="147"/>
      <c r="EJ247" s="147"/>
      <c r="EK247" s="147"/>
      <c r="EL247" s="147"/>
      <c r="EM247" s="147"/>
      <c r="EN247" s="147"/>
      <c r="EO247" s="147"/>
      <c r="EP247" s="147"/>
      <c r="EQ247" s="147"/>
      <c r="ER247" s="147"/>
      <c r="ES247" s="147"/>
      <c r="ET247" s="147"/>
      <c r="EU247" s="147"/>
      <c r="EV247" s="147"/>
      <c r="EW247" s="147"/>
      <c r="EX247" s="147"/>
    </row>
    <row r="248" spans="29:154" x14ac:dyDescent="0.25">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47"/>
      <c r="DL248" s="147"/>
      <c r="DM248" s="147"/>
      <c r="DN248" s="147"/>
      <c r="DO248" s="147"/>
      <c r="DP248" s="147"/>
      <c r="DQ248" s="147"/>
      <c r="DR248" s="147"/>
      <c r="DS248" s="147"/>
      <c r="DT248" s="147"/>
      <c r="DU248" s="147"/>
      <c r="DV248" s="147"/>
      <c r="DW248" s="147"/>
      <c r="DX248" s="147"/>
      <c r="DY248" s="147"/>
      <c r="DZ248" s="147"/>
      <c r="EA248" s="147"/>
      <c r="EB248" s="147"/>
      <c r="EC248" s="147"/>
      <c r="ED248" s="147"/>
      <c r="EE248" s="147"/>
      <c r="EF248" s="147"/>
      <c r="EG248" s="147"/>
      <c r="EH248" s="147"/>
      <c r="EI248" s="147"/>
      <c r="EJ248" s="147"/>
      <c r="EK248" s="147"/>
      <c r="EL248" s="147"/>
      <c r="EM248" s="147"/>
      <c r="EN248" s="147"/>
      <c r="EO248" s="147"/>
      <c r="EP248" s="147"/>
      <c r="EQ248" s="147"/>
      <c r="ER248" s="147"/>
      <c r="ES248" s="147"/>
      <c r="ET248" s="147"/>
      <c r="EU248" s="147"/>
      <c r="EV248" s="147"/>
      <c r="EW248" s="147"/>
      <c r="EX248" s="147"/>
    </row>
    <row r="249" spans="29:154" x14ac:dyDescent="0.25">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c r="EF249" s="147"/>
      <c r="EG249" s="147"/>
      <c r="EH249" s="147"/>
      <c r="EI249" s="147"/>
      <c r="EJ249" s="147"/>
      <c r="EK249" s="147"/>
      <c r="EL249" s="147"/>
      <c r="EM249" s="147"/>
      <c r="EN249" s="147"/>
      <c r="EO249" s="147"/>
      <c r="EP249" s="147"/>
      <c r="EQ249" s="147"/>
      <c r="ER249" s="147"/>
      <c r="ES249" s="147"/>
      <c r="ET249" s="147"/>
      <c r="EU249" s="147"/>
      <c r="EV249" s="147"/>
      <c r="EW249" s="147"/>
      <c r="EX249" s="147"/>
    </row>
    <row r="250" spans="29:154" x14ac:dyDescent="0.25">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c r="EF250" s="147"/>
      <c r="EG250" s="147"/>
      <c r="EH250" s="147"/>
      <c r="EI250" s="147"/>
      <c r="EJ250" s="147"/>
      <c r="EK250" s="147"/>
      <c r="EL250" s="147"/>
      <c r="EM250" s="147"/>
      <c r="EN250" s="147"/>
      <c r="EO250" s="147"/>
      <c r="EP250" s="147"/>
      <c r="EQ250" s="147"/>
      <c r="ER250" s="147"/>
      <c r="ES250" s="147"/>
      <c r="ET250" s="147"/>
      <c r="EU250" s="147"/>
      <c r="EV250" s="147"/>
      <c r="EW250" s="147"/>
      <c r="EX250" s="147"/>
    </row>
    <row r="251" spans="29:154" x14ac:dyDescent="0.25">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c r="EF251" s="147"/>
      <c r="EG251" s="147"/>
      <c r="EH251" s="147"/>
      <c r="EI251" s="147"/>
      <c r="EJ251" s="147"/>
      <c r="EK251" s="147"/>
      <c r="EL251" s="147"/>
      <c r="EM251" s="147"/>
      <c r="EN251" s="147"/>
      <c r="EO251" s="147"/>
      <c r="EP251" s="147"/>
      <c r="EQ251" s="147"/>
      <c r="ER251" s="147"/>
      <c r="ES251" s="147"/>
      <c r="ET251" s="147"/>
      <c r="EU251" s="147"/>
      <c r="EV251" s="147"/>
      <c r="EW251" s="147"/>
      <c r="EX251" s="147"/>
    </row>
    <row r="252" spans="29:154" x14ac:dyDescent="0.25">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c r="EF252" s="147"/>
      <c r="EG252" s="147"/>
      <c r="EH252" s="147"/>
      <c r="EI252" s="147"/>
      <c r="EJ252" s="147"/>
      <c r="EK252" s="147"/>
      <c r="EL252" s="147"/>
      <c r="EM252" s="147"/>
      <c r="EN252" s="147"/>
      <c r="EO252" s="147"/>
      <c r="EP252" s="147"/>
      <c r="EQ252" s="147"/>
      <c r="ER252" s="147"/>
      <c r="ES252" s="147"/>
      <c r="ET252" s="147"/>
      <c r="EU252" s="147"/>
      <c r="EV252" s="147"/>
      <c r="EW252" s="147"/>
      <c r="EX252" s="147"/>
    </row>
    <row r="253" spans="29:154" x14ac:dyDescent="0.25">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c r="EF253" s="147"/>
      <c r="EG253" s="147"/>
      <c r="EH253" s="147"/>
      <c r="EI253" s="147"/>
      <c r="EJ253" s="147"/>
      <c r="EK253" s="147"/>
      <c r="EL253" s="147"/>
      <c r="EM253" s="147"/>
      <c r="EN253" s="147"/>
      <c r="EO253" s="147"/>
      <c r="EP253" s="147"/>
      <c r="EQ253" s="147"/>
      <c r="ER253" s="147"/>
      <c r="ES253" s="147"/>
      <c r="ET253" s="147"/>
      <c r="EU253" s="147"/>
      <c r="EV253" s="147"/>
      <c r="EW253" s="147"/>
      <c r="EX253" s="147"/>
    </row>
    <row r="254" spans="29:154" x14ac:dyDescent="0.25">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c r="EF254" s="147"/>
      <c r="EG254" s="147"/>
      <c r="EH254" s="147"/>
      <c r="EI254" s="147"/>
      <c r="EJ254" s="147"/>
      <c r="EK254" s="147"/>
      <c r="EL254" s="147"/>
      <c r="EM254" s="147"/>
      <c r="EN254" s="147"/>
      <c r="EO254" s="147"/>
      <c r="EP254" s="147"/>
      <c r="EQ254" s="147"/>
      <c r="ER254" s="147"/>
      <c r="ES254" s="147"/>
      <c r="ET254" s="147"/>
      <c r="EU254" s="147"/>
      <c r="EV254" s="147"/>
      <c r="EW254" s="147"/>
      <c r="EX254" s="147"/>
    </row>
    <row r="255" spans="29:154" x14ac:dyDescent="0.25">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c r="EF255" s="147"/>
      <c r="EG255" s="147"/>
      <c r="EH255" s="147"/>
      <c r="EI255" s="147"/>
      <c r="EJ255" s="147"/>
      <c r="EK255" s="147"/>
      <c r="EL255" s="147"/>
      <c r="EM255" s="147"/>
      <c r="EN255" s="147"/>
      <c r="EO255" s="147"/>
      <c r="EP255" s="147"/>
      <c r="EQ255" s="147"/>
      <c r="ER255" s="147"/>
      <c r="ES255" s="147"/>
      <c r="ET255" s="147"/>
      <c r="EU255" s="147"/>
      <c r="EV255" s="147"/>
      <c r="EW255" s="147"/>
      <c r="EX255" s="147"/>
    </row>
    <row r="256" spans="29:154" x14ac:dyDescent="0.25">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c r="EF256" s="147"/>
      <c r="EG256" s="147"/>
      <c r="EH256" s="147"/>
      <c r="EI256" s="147"/>
      <c r="EJ256" s="147"/>
      <c r="EK256" s="147"/>
      <c r="EL256" s="147"/>
      <c r="EM256" s="147"/>
      <c r="EN256" s="147"/>
      <c r="EO256" s="147"/>
      <c r="EP256" s="147"/>
      <c r="EQ256" s="147"/>
      <c r="ER256" s="147"/>
      <c r="ES256" s="147"/>
      <c r="ET256" s="147"/>
      <c r="EU256" s="147"/>
      <c r="EV256" s="147"/>
      <c r="EW256" s="147"/>
      <c r="EX256" s="147"/>
    </row>
    <row r="257" spans="29:154" x14ac:dyDescent="0.25">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c r="EF257" s="147"/>
      <c r="EG257" s="147"/>
      <c r="EH257" s="147"/>
      <c r="EI257" s="147"/>
      <c r="EJ257" s="147"/>
      <c r="EK257" s="147"/>
      <c r="EL257" s="147"/>
      <c r="EM257" s="147"/>
      <c r="EN257" s="147"/>
      <c r="EO257" s="147"/>
      <c r="EP257" s="147"/>
      <c r="EQ257" s="147"/>
      <c r="ER257" s="147"/>
      <c r="ES257" s="147"/>
      <c r="ET257" s="147"/>
      <c r="EU257" s="147"/>
      <c r="EV257" s="147"/>
      <c r="EW257" s="147"/>
      <c r="EX257" s="147"/>
    </row>
    <row r="258" spans="29:154" x14ac:dyDescent="0.25">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c r="EF258" s="147"/>
      <c r="EG258" s="147"/>
      <c r="EH258" s="147"/>
      <c r="EI258" s="147"/>
      <c r="EJ258" s="147"/>
      <c r="EK258" s="147"/>
      <c r="EL258" s="147"/>
      <c r="EM258" s="147"/>
      <c r="EN258" s="147"/>
      <c r="EO258" s="147"/>
      <c r="EP258" s="147"/>
      <c r="EQ258" s="147"/>
      <c r="ER258" s="147"/>
      <c r="ES258" s="147"/>
      <c r="ET258" s="147"/>
      <c r="EU258" s="147"/>
      <c r="EV258" s="147"/>
      <c r="EW258" s="147"/>
      <c r="EX258" s="147"/>
    </row>
    <row r="259" spans="29:154" x14ac:dyDescent="0.25">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147"/>
      <c r="EJ259" s="147"/>
      <c r="EK259" s="147"/>
      <c r="EL259" s="147"/>
      <c r="EM259" s="147"/>
      <c r="EN259" s="147"/>
      <c r="EO259" s="147"/>
      <c r="EP259" s="147"/>
      <c r="EQ259" s="147"/>
      <c r="ER259" s="147"/>
      <c r="ES259" s="147"/>
      <c r="ET259" s="147"/>
      <c r="EU259" s="147"/>
      <c r="EV259" s="147"/>
      <c r="EW259" s="147"/>
      <c r="EX259" s="147"/>
    </row>
    <row r="260" spans="29:154" x14ac:dyDescent="0.25">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c r="EF260" s="147"/>
      <c r="EG260" s="147"/>
      <c r="EH260" s="147"/>
      <c r="EI260" s="147"/>
      <c r="EJ260" s="147"/>
      <c r="EK260" s="147"/>
      <c r="EL260" s="147"/>
      <c r="EM260" s="147"/>
      <c r="EN260" s="147"/>
      <c r="EO260" s="147"/>
      <c r="EP260" s="147"/>
      <c r="EQ260" s="147"/>
      <c r="ER260" s="147"/>
      <c r="ES260" s="147"/>
      <c r="ET260" s="147"/>
      <c r="EU260" s="147"/>
      <c r="EV260" s="147"/>
      <c r="EW260" s="147"/>
      <c r="EX260" s="147"/>
    </row>
    <row r="261" spans="29:154" x14ac:dyDescent="0.25">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c r="EF261" s="147"/>
      <c r="EG261" s="147"/>
      <c r="EH261" s="147"/>
      <c r="EI261" s="147"/>
      <c r="EJ261" s="147"/>
      <c r="EK261" s="147"/>
      <c r="EL261" s="147"/>
      <c r="EM261" s="147"/>
      <c r="EN261" s="147"/>
      <c r="EO261" s="147"/>
      <c r="EP261" s="147"/>
      <c r="EQ261" s="147"/>
      <c r="ER261" s="147"/>
      <c r="ES261" s="147"/>
      <c r="ET261" s="147"/>
      <c r="EU261" s="147"/>
      <c r="EV261" s="147"/>
      <c r="EW261" s="147"/>
      <c r="EX261" s="147"/>
    </row>
    <row r="262" spans="29:154" x14ac:dyDescent="0.25">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row>
    <row r="263" spans="29:154" x14ac:dyDescent="0.25">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c r="EF263" s="147"/>
      <c r="EG263" s="147"/>
      <c r="EH263" s="147"/>
      <c r="EI263" s="147"/>
      <c r="EJ263" s="147"/>
      <c r="EK263" s="147"/>
      <c r="EL263" s="147"/>
      <c r="EM263" s="147"/>
      <c r="EN263" s="147"/>
      <c r="EO263" s="147"/>
      <c r="EP263" s="147"/>
      <c r="EQ263" s="147"/>
      <c r="ER263" s="147"/>
      <c r="ES263" s="147"/>
      <c r="ET263" s="147"/>
      <c r="EU263" s="147"/>
      <c r="EV263" s="147"/>
      <c r="EW263" s="147"/>
      <c r="EX263" s="147"/>
    </row>
    <row r="264" spans="29:154" x14ac:dyDescent="0.25">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c r="EF264" s="147"/>
      <c r="EG264" s="147"/>
      <c r="EH264" s="147"/>
      <c r="EI264" s="147"/>
      <c r="EJ264" s="147"/>
      <c r="EK264" s="147"/>
      <c r="EL264" s="147"/>
      <c r="EM264" s="147"/>
      <c r="EN264" s="147"/>
      <c r="EO264" s="147"/>
      <c r="EP264" s="147"/>
      <c r="EQ264" s="147"/>
      <c r="ER264" s="147"/>
      <c r="ES264" s="147"/>
      <c r="ET264" s="147"/>
      <c r="EU264" s="147"/>
      <c r="EV264" s="147"/>
      <c r="EW264" s="147"/>
      <c r="EX264" s="147"/>
    </row>
    <row r="265" spans="29:154" x14ac:dyDescent="0.25">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c r="EF265" s="147"/>
      <c r="EG265" s="147"/>
      <c r="EH265" s="147"/>
      <c r="EI265" s="147"/>
      <c r="EJ265" s="147"/>
      <c r="EK265" s="147"/>
      <c r="EL265" s="147"/>
      <c r="EM265" s="147"/>
      <c r="EN265" s="147"/>
      <c r="EO265" s="147"/>
      <c r="EP265" s="147"/>
      <c r="EQ265" s="147"/>
      <c r="ER265" s="147"/>
      <c r="ES265" s="147"/>
      <c r="ET265" s="147"/>
      <c r="EU265" s="147"/>
      <c r="EV265" s="147"/>
      <c r="EW265" s="147"/>
      <c r="EX265" s="147"/>
    </row>
    <row r="266" spans="29:154" x14ac:dyDescent="0.25">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c r="EF266" s="147"/>
      <c r="EG266" s="147"/>
      <c r="EH266" s="147"/>
      <c r="EI266" s="147"/>
      <c r="EJ266" s="147"/>
      <c r="EK266" s="147"/>
      <c r="EL266" s="147"/>
      <c r="EM266" s="147"/>
      <c r="EN266" s="147"/>
      <c r="EO266" s="147"/>
      <c r="EP266" s="147"/>
      <c r="EQ266" s="147"/>
      <c r="ER266" s="147"/>
      <c r="ES266" s="147"/>
      <c r="ET266" s="147"/>
      <c r="EU266" s="147"/>
      <c r="EV266" s="147"/>
      <c r="EW266" s="147"/>
      <c r="EX266" s="147"/>
    </row>
    <row r="267" spans="29:154" x14ac:dyDescent="0.25">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c r="EF267" s="147"/>
      <c r="EG267" s="147"/>
      <c r="EH267" s="147"/>
      <c r="EI267" s="147"/>
      <c r="EJ267" s="147"/>
      <c r="EK267" s="147"/>
      <c r="EL267" s="147"/>
      <c r="EM267" s="147"/>
      <c r="EN267" s="147"/>
      <c r="EO267" s="147"/>
      <c r="EP267" s="147"/>
      <c r="EQ267" s="147"/>
      <c r="ER267" s="147"/>
      <c r="ES267" s="147"/>
      <c r="ET267" s="147"/>
      <c r="EU267" s="147"/>
      <c r="EV267" s="147"/>
      <c r="EW267" s="147"/>
      <c r="EX267" s="147"/>
    </row>
    <row r="268" spans="29:154" x14ac:dyDescent="0.25">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c r="EF268" s="147"/>
      <c r="EG268" s="147"/>
      <c r="EH268" s="147"/>
      <c r="EI268" s="147"/>
      <c r="EJ268" s="147"/>
      <c r="EK268" s="147"/>
      <c r="EL268" s="147"/>
      <c r="EM268" s="147"/>
      <c r="EN268" s="147"/>
      <c r="EO268" s="147"/>
      <c r="EP268" s="147"/>
      <c r="EQ268" s="147"/>
      <c r="ER268" s="147"/>
      <c r="ES268" s="147"/>
      <c r="ET268" s="147"/>
      <c r="EU268" s="147"/>
      <c r="EV268" s="147"/>
      <c r="EW268" s="147"/>
      <c r="EX268" s="147"/>
    </row>
    <row r="269" spans="29:154" x14ac:dyDescent="0.25">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c r="EF269" s="147"/>
      <c r="EG269" s="147"/>
      <c r="EH269" s="147"/>
      <c r="EI269" s="147"/>
      <c r="EJ269" s="147"/>
      <c r="EK269" s="147"/>
      <c r="EL269" s="147"/>
      <c r="EM269" s="147"/>
      <c r="EN269" s="147"/>
      <c r="EO269" s="147"/>
      <c r="EP269" s="147"/>
      <c r="EQ269" s="147"/>
      <c r="ER269" s="147"/>
      <c r="ES269" s="147"/>
      <c r="ET269" s="147"/>
      <c r="EU269" s="147"/>
      <c r="EV269" s="147"/>
      <c r="EW269" s="147"/>
      <c r="EX269" s="147"/>
    </row>
    <row r="270" spans="29:154" x14ac:dyDescent="0.25">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c r="EF270" s="147"/>
      <c r="EG270" s="147"/>
      <c r="EH270" s="147"/>
      <c r="EI270" s="147"/>
      <c r="EJ270" s="147"/>
      <c r="EK270" s="147"/>
      <c r="EL270" s="147"/>
      <c r="EM270" s="147"/>
      <c r="EN270" s="147"/>
      <c r="EO270" s="147"/>
      <c r="EP270" s="147"/>
      <c r="EQ270" s="147"/>
      <c r="ER270" s="147"/>
      <c r="ES270" s="147"/>
      <c r="ET270" s="147"/>
      <c r="EU270" s="147"/>
      <c r="EV270" s="147"/>
      <c r="EW270" s="147"/>
      <c r="EX270" s="147"/>
    </row>
    <row r="271" spans="29:154" x14ac:dyDescent="0.25">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row>
    <row r="272" spans="29:154" x14ac:dyDescent="0.25">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c r="EF272" s="147"/>
      <c r="EG272" s="147"/>
      <c r="EH272" s="147"/>
      <c r="EI272" s="147"/>
      <c r="EJ272" s="147"/>
      <c r="EK272" s="147"/>
      <c r="EL272" s="147"/>
      <c r="EM272" s="147"/>
      <c r="EN272" s="147"/>
      <c r="EO272" s="147"/>
      <c r="EP272" s="147"/>
      <c r="EQ272" s="147"/>
      <c r="ER272" s="147"/>
      <c r="ES272" s="147"/>
      <c r="ET272" s="147"/>
      <c r="EU272" s="147"/>
      <c r="EV272" s="147"/>
      <c r="EW272" s="147"/>
      <c r="EX272" s="147"/>
    </row>
    <row r="273" spans="29:154" x14ac:dyDescent="0.25">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c r="EF273" s="147"/>
      <c r="EG273" s="147"/>
      <c r="EH273" s="147"/>
      <c r="EI273" s="147"/>
      <c r="EJ273" s="147"/>
      <c r="EK273" s="147"/>
      <c r="EL273" s="147"/>
      <c r="EM273" s="147"/>
      <c r="EN273" s="147"/>
      <c r="EO273" s="147"/>
      <c r="EP273" s="147"/>
      <c r="EQ273" s="147"/>
      <c r="ER273" s="147"/>
      <c r="ES273" s="147"/>
      <c r="ET273" s="147"/>
      <c r="EU273" s="147"/>
      <c r="EV273" s="147"/>
      <c r="EW273" s="147"/>
      <c r="EX273" s="147"/>
    </row>
    <row r="274" spans="29:154" x14ac:dyDescent="0.25">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c r="EF274" s="147"/>
      <c r="EG274" s="147"/>
      <c r="EH274" s="147"/>
      <c r="EI274" s="147"/>
      <c r="EJ274" s="147"/>
      <c r="EK274" s="147"/>
      <c r="EL274" s="147"/>
      <c r="EM274" s="147"/>
      <c r="EN274" s="147"/>
      <c r="EO274" s="147"/>
      <c r="EP274" s="147"/>
      <c r="EQ274" s="147"/>
      <c r="ER274" s="147"/>
      <c r="ES274" s="147"/>
      <c r="ET274" s="147"/>
      <c r="EU274" s="147"/>
      <c r="EV274" s="147"/>
      <c r="EW274" s="147"/>
      <c r="EX274" s="147"/>
    </row>
    <row r="275" spans="29:154" x14ac:dyDescent="0.25">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c r="EF275" s="147"/>
      <c r="EG275" s="147"/>
      <c r="EH275" s="147"/>
      <c r="EI275" s="147"/>
      <c r="EJ275" s="147"/>
      <c r="EK275" s="147"/>
      <c r="EL275" s="147"/>
      <c r="EM275" s="147"/>
      <c r="EN275" s="147"/>
      <c r="EO275" s="147"/>
      <c r="EP275" s="147"/>
      <c r="EQ275" s="147"/>
      <c r="ER275" s="147"/>
      <c r="ES275" s="147"/>
      <c r="ET275" s="147"/>
      <c r="EU275" s="147"/>
      <c r="EV275" s="147"/>
      <c r="EW275" s="147"/>
      <c r="EX275" s="147"/>
    </row>
    <row r="276" spans="29:154" x14ac:dyDescent="0.25">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c r="EF276" s="147"/>
      <c r="EG276" s="147"/>
      <c r="EH276" s="147"/>
      <c r="EI276" s="147"/>
      <c r="EJ276" s="147"/>
      <c r="EK276" s="147"/>
      <c r="EL276" s="147"/>
      <c r="EM276" s="147"/>
      <c r="EN276" s="147"/>
      <c r="EO276" s="147"/>
      <c r="EP276" s="147"/>
      <c r="EQ276" s="147"/>
      <c r="ER276" s="147"/>
      <c r="ES276" s="147"/>
      <c r="ET276" s="147"/>
      <c r="EU276" s="147"/>
      <c r="EV276" s="147"/>
      <c r="EW276" s="147"/>
      <c r="EX276" s="147"/>
    </row>
    <row r="277" spans="29:154" x14ac:dyDescent="0.25">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c r="EF277" s="147"/>
      <c r="EG277" s="147"/>
      <c r="EH277" s="147"/>
      <c r="EI277" s="147"/>
      <c r="EJ277" s="147"/>
      <c r="EK277" s="147"/>
      <c r="EL277" s="147"/>
      <c r="EM277" s="147"/>
      <c r="EN277" s="147"/>
      <c r="EO277" s="147"/>
      <c r="EP277" s="147"/>
      <c r="EQ277" s="147"/>
      <c r="ER277" s="147"/>
      <c r="ES277" s="147"/>
      <c r="ET277" s="147"/>
      <c r="EU277" s="147"/>
      <c r="EV277" s="147"/>
      <c r="EW277" s="147"/>
      <c r="EX277" s="147"/>
    </row>
    <row r="278" spans="29:154" x14ac:dyDescent="0.25">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c r="EF278" s="147"/>
      <c r="EG278" s="147"/>
      <c r="EH278" s="147"/>
      <c r="EI278" s="147"/>
      <c r="EJ278" s="147"/>
      <c r="EK278" s="147"/>
      <c r="EL278" s="147"/>
      <c r="EM278" s="147"/>
      <c r="EN278" s="147"/>
      <c r="EO278" s="147"/>
      <c r="EP278" s="147"/>
      <c r="EQ278" s="147"/>
      <c r="ER278" s="147"/>
      <c r="ES278" s="147"/>
      <c r="ET278" s="147"/>
      <c r="EU278" s="147"/>
      <c r="EV278" s="147"/>
      <c r="EW278" s="147"/>
      <c r="EX278" s="147"/>
    </row>
    <row r="279" spans="29:154" x14ac:dyDescent="0.25">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c r="EF279" s="147"/>
      <c r="EG279" s="147"/>
      <c r="EH279" s="147"/>
      <c r="EI279" s="147"/>
      <c r="EJ279" s="147"/>
      <c r="EK279" s="147"/>
      <c r="EL279" s="147"/>
      <c r="EM279" s="147"/>
      <c r="EN279" s="147"/>
      <c r="EO279" s="147"/>
      <c r="EP279" s="147"/>
      <c r="EQ279" s="147"/>
      <c r="ER279" s="147"/>
      <c r="ES279" s="147"/>
      <c r="ET279" s="147"/>
      <c r="EU279" s="147"/>
      <c r="EV279" s="147"/>
      <c r="EW279" s="147"/>
      <c r="EX279" s="147"/>
    </row>
    <row r="280" spans="29:154" x14ac:dyDescent="0.25">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c r="EF280" s="147"/>
      <c r="EG280" s="147"/>
      <c r="EH280" s="147"/>
      <c r="EI280" s="147"/>
      <c r="EJ280" s="147"/>
      <c r="EK280" s="147"/>
      <c r="EL280" s="147"/>
      <c r="EM280" s="147"/>
      <c r="EN280" s="147"/>
      <c r="EO280" s="147"/>
      <c r="EP280" s="147"/>
      <c r="EQ280" s="147"/>
      <c r="ER280" s="147"/>
      <c r="ES280" s="147"/>
      <c r="ET280" s="147"/>
      <c r="EU280" s="147"/>
      <c r="EV280" s="147"/>
      <c r="EW280" s="147"/>
      <c r="EX280" s="147"/>
    </row>
    <row r="281" spans="29:154" x14ac:dyDescent="0.25">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c r="EF281" s="147"/>
      <c r="EG281" s="147"/>
      <c r="EH281" s="147"/>
      <c r="EI281" s="147"/>
      <c r="EJ281" s="147"/>
      <c r="EK281" s="147"/>
      <c r="EL281" s="147"/>
      <c r="EM281" s="147"/>
      <c r="EN281" s="147"/>
      <c r="EO281" s="147"/>
      <c r="EP281" s="147"/>
      <c r="EQ281" s="147"/>
      <c r="ER281" s="147"/>
      <c r="ES281" s="147"/>
      <c r="ET281" s="147"/>
      <c r="EU281" s="147"/>
      <c r="EV281" s="147"/>
      <c r="EW281" s="147"/>
      <c r="EX281" s="147"/>
    </row>
    <row r="282" spans="29:154" x14ac:dyDescent="0.25">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c r="EF282" s="147"/>
      <c r="EG282" s="147"/>
      <c r="EH282" s="147"/>
      <c r="EI282" s="147"/>
      <c r="EJ282" s="147"/>
      <c r="EK282" s="147"/>
      <c r="EL282" s="147"/>
      <c r="EM282" s="147"/>
      <c r="EN282" s="147"/>
      <c r="EO282" s="147"/>
      <c r="EP282" s="147"/>
      <c r="EQ282" s="147"/>
      <c r="ER282" s="147"/>
      <c r="ES282" s="147"/>
      <c r="ET282" s="147"/>
      <c r="EU282" s="147"/>
      <c r="EV282" s="147"/>
      <c r="EW282" s="147"/>
      <c r="EX282" s="147"/>
    </row>
    <row r="283" spans="29:154" x14ac:dyDescent="0.25">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c r="EF283" s="147"/>
      <c r="EG283" s="147"/>
      <c r="EH283" s="147"/>
      <c r="EI283" s="147"/>
      <c r="EJ283" s="147"/>
      <c r="EK283" s="147"/>
      <c r="EL283" s="147"/>
      <c r="EM283" s="147"/>
      <c r="EN283" s="147"/>
      <c r="EO283" s="147"/>
      <c r="EP283" s="147"/>
      <c r="EQ283" s="147"/>
      <c r="ER283" s="147"/>
      <c r="ES283" s="147"/>
      <c r="ET283" s="147"/>
      <c r="EU283" s="147"/>
      <c r="EV283" s="147"/>
      <c r="EW283" s="147"/>
      <c r="EX283" s="147"/>
    </row>
    <row r="284" spans="29:154" x14ac:dyDescent="0.25">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c r="EF284" s="147"/>
      <c r="EG284" s="147"/>
      <c r="EH284" s="147"/>
      <c r="EI284" s="147"/>
      <c r="EJ284" s="147"/>
      <c r="EK284" s="147"/>
      <c r="EL284" s="147"/>
      <c r="EM284" s="147"/>
      <c r="EN284" s="147"/>
      <c r="EO284" s="147"/>
      <c r="EP284" s="147"/>
      <c r="EQ284" s="147"/>
      <c r="ER284" s="147"/>
      <c r="ES284" s="147"/>
      <c r="ET284" s="147"/>
      <c r="EU284" s="147"/>
      <c r="EV284" s="147"/>
      <c r="EW284" s="147"/>
      <c r="EX284" s="147"/>
    </row>
    <row r="285" spans="29:154" x14ac:dyDescent="0.25">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c r="EF285" s="147"/>
      <c r="EG285" s="147"/>
      <c r="EH285" s="147"/>
      <c r="EI285" s="147"/>
      <c r="EJ285" s="147"/>
      <c r="EK285" s="147"/>
      <c r="EL285" s="147"/>
      <c r="EM285" s="147"/>
      <c r="EN285" s="147"/>
      <c r="EO285" s="147"/>
      <c r="EP285" s="147"/>
      <c r="EQ285" s="147"/>
      <c r="ER285" s="147"/>
      <c r="ES285" s="147"/>
      <c r="ET285" s="147"/>
      <c r="EU285" s="147"/>
      <c r="EV285" s="147"/>
      <c r="EW285" s="147"/>
      <c r="EX285" s="147"/>
    </row>
    <row r="286" spans="29:154" x14ac:dyDescent="0.25">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c r="EF286" s="147"/>
      <c r="EG286" s="147"/>
      <c r="EH286" s="147"/>
      <c r="EI286" s="147"/>
      <c r="EJ286" s="147"/>
      <c r="EK286" s="147"/>
      <c r="EL286" s="147"/>
      <c r="EM286" s="147"/>
      <c r="EN286" s="147"/>
      <c r="EO286" s="147"/>
      <c r="EP286" s="147"/>
      <c r="EQ286" s="147"/>
      <c r="ER286" s="147"/>
      <c r="ES286" s="147"/>
      <c r="ET286" s="147"/>
      <c r="EU286" s="147"/>
      <c r="EV286" s="147"/>
      <c r="EW286" s="147"/>
      <c r="EX286" s="147"/>
    </row>
    <row r="287" spans="29:154" x14ac:dyDescent="0.25">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c r="EF287" s="147"/>
      <c r="EG287" s="147"/>
      <c r="EH287" s="147"/>
      <c r="EI287" s="147"/>
      <c r="EJ287" s="147"/>
      <c r="EK287" s="147"/>
      <c r="EL287" s="147"/>
      <c r="EM287" s="147"/>
      <c r="EN287" s="147"/>
      <c r="EO287" s="147"/>
      <c r="EP287" s="147"/>
      <c r="EQ287" s="147"/>
      <c r="ER287" s="147"/>
      <c r="ES287" s="147"/>
      <c r="ET287" s="147"/>
      <c r="EU287" s="147"/>
      <c r="EV287" s="147"/>
      <c r="EW287" s="147"/>
      <c r="EX287" s="147"/>
    </row>
    <row r="288" spans="29:154" x14ac:dyDescent="0.25">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c r="EF288" s="147"/>
      <c r="EG288" s="147"/>
      <c r="EH288" s="147"/>
      <c r="EI288" s="147"/>
      <c r="EJ288" s="147"/>
      <c r="EK288" s="147"/>
      <c r="EL288" s="147"/>
      <c r="EM288" s="147"/>
      <c r="EN288" s="147"/>
      <c r="EO288" s="147"/>
      <c r="EP288" s="147"/>
      <c r="EQ288" s="147"/>
      <c r="ER288" s="147"/>
      <c r="ES288" s="147"/>
      <c r="ET288" s="147"/>
      <c r="EU288" s="147"/>
      <c r="EV288" s="147"/>
      <c r="EW288" s="147"/>
      <c r="EX288" s="147"/>
    </row>
    <row r="289" spans="29:154" x14ac:dyDescent="0.25">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c r="EF289" s="147"/>
      <c r="EG289" s="147"/>
      <c r="EH289" s="147"/>
      <c r="EI289" s="147"/>
      <c r="EJ289" s="147"/>
      <c r="EK289" s="147"/>
      <c r="EL289" s="147"/>
      <c r="EM289" s="147"/>
      <c r="EN289" s="147"/>
      <c r="EO289" s="147"/>
      <c r="EP289" s="147"/>
      <c r="EQ289" s="147"/>
      <c r="ER289" s="147"/>
      <c r="ES289" s="147"/>
      <c r="ET289" s="147"/>
      <c r="EU289" s="147"/>
      <c r="EV289" s="147"/>
      <c r="EW289" s="147"/>
      <c r="EX289" s="147"/>
    </row>
    <row r="290" spans="29:154" x14ac:dyDescent="0.25">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c r="EF290" s="147"/>
      <c r="EG290" s="147"/>
      <c r="EH290" s="147"/>
      <c r="EI290" s="147"/>
      <c r="EJ290" s="147"/>
      <c r="EK290" s="147"/>
      <c r="EL290" s="147"/>
      <c r="EM290" s="147"/>
      <c r="EN290" s="147"/>
      <c r="EO290" s="147"/>
      <c r="EP290" s="147"/>
      <c r="EQ290" s="147"/>
      <c r="ER290" s="147"/>
      <c r="ES290" s="147"/>
      <c r="ET290" s="147"/>
      <c r="EU290" s="147"/>
      <c r="EV290" s="147"/>
      <c r="EW290" s="147"/>
      <c r="EX290" s="147"/>
    </row>
    <row r="291" spans="29:154" x14ac:dyDescent="0.25">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c r="EF291" s="147"/>
      <c r="EG291" s="147"/>
      <c r="EH291" s="147"/>
      <c r="EI291" s="147"/>
      <c r="EJ291" s="147"/>
      <c r="EK291" s="147"/>
      <c r="EL291" s="147"/>
      <c r="EM291" s="147"/>
      <c r="EN291" s="147"/>
      <c r="EO291" s="147"/>
      <c r="EP291" s="147"/>
      <c r="EQ291" s="147"/>
      <c r="ER291" s="147"/>
      <c r="ES291" s="147"/>
      <c r="ET291" s="147"/>
      <c r="EU291" s="147"/>
      <c r="EV291" s="147"/>
      <c r="EW291" s="147"/>
      <c r="EX291" s="147"/>
    </row>
    <row r="292" spans="29:154" x14ac:dyDescent="0.25">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c r="EF292" s="147"/>
      <c r="EG292" s="147"/>
      <c r="EH292" s="147"/>
      <c r="EI292" s="147"/>
      <c r="EJ292" s="147"/>
      <c r="EK292" s="147"/>
      <c r="EL292" s="147"/>
      <c r="EM292" s="147"/>
      <c r="EN292" s="147"/>
      <c r="EO292" s="147"/>
      <c r="EP292" s="147"/>
      <c r="EQ292" s="147"/>
      <c r="ER292" s="147"/>
      <c r="ES292" s="147"/>
      <c r="ET292" s="147"/>
      <c r="EU292" s="147"/>
      <c r="EV292" s="147"/>
      <c r="EW292" s="147"/>
      <c r="EX292" s="147"/>
    </row>
    <row r="293" spans="29:154" x14ac:dyDescent="0.25">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row>
    <row r="294" spans="29:154" x14ac:dyDescent="0.25">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c r="EF294" s="147"/>
      <c r="EG294" s="147"/>
      <c r="EH294" s="147"/>
      <c r="EI294" s="147"/>
      <c r="EJ294" s="147"/>
      <c r="EK294" s="147"/>
      <c r="EL294" s="147"/>
      <c r="EM294" s="147"/>
      <c r="EN294" s="147"/>
      <c r="EO294" s="147"/>
      <c r="EP294" s="147"/>
      <c r="EQ294" s="147"/>
      <c r="ER294" s="147"/>
      <c r="ES294" s="147"/>
      <c r="ET294" s="147"/>
      <c r="EU294" s="147"/>
      <c r="EV294" s="147"/>
      <c r="EW294" s="147"/>
      <c r="EX294" s="147"/>
    </row>
    <row r="295" spans="29:154" x14ac:dyDescent="0.25">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row>
    <row r="296" spans="29:154" x14ac:dyDescent="0.25">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row>
    <row r="297" spans="29:154" x14ac:dyDescent="0.25">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row>
    <row r="298" spans="29:154" x14ac:dyDescent="0.25">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row>
    <row r="299" spans="29:154" x14ac:dyDescent="0.25">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c r="EF299" s="147"/>
      <c r="EG299" s="147"/>
      <c r="EH299" s="147"/>
      <c r="EI299" s="147"/>
      <c r="EJ299" s="147"/>
      <c r="EK299" s="147"/>
      <c r="EL299" s="147"/>
      <c r="EM299" s="147"/>
      <c r="EN299" s="147"/>
      <c r="EO299" s="147"/>
      <c r="EP299" s="147"/>
      <c r="EQ299" s="147"/>
      <c r="ER299" s="147"/>
      <c r="ES299" s="147"/>
      <c r="ET299" s="147"/>
      <c r="EU299" s="147"/>
      <c r="EV299" s="147"/>
      <c r="EW299" s="147"/>
      <c r="EX299" s="147"/>
    </row>
    <row r="300" spans="29:154" x14ac:dyDescent="0.25">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c r="EF300" s="147"/>
      <c r="EG300" s="147"/>
      <c r="EH300" s="147"/>
      <c r="EI300" s="147"/>
      <c r="EJ300" s="147"/>
      <c r="EK300" s="147"/>
      <c r="EL300" s="147"/>
      <c r="EM300" s="147"/>
      <c r="EN300" s="147"/>
      <c r="EO300" s="147"/>
      <c r="EP300" s="147"/>
      <c r="EQ300" s="147"/>
      <c r="ER300" s="147"/>
      <c r="ES300" s="147"/>
      <c r="ET300" s="147"/>
      <c r="EU300" s="147"/>
      <c r="EV300" s="147"/>
      <c r="EW300" s="147"/>
      <c r="EX300" s="147"/>
    </row>
    <row r="301" spans="29:154" x14ac:dyDescent="0.25">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c r="EF301" s="147"/>
      <c r="EG301" s="147"/>
      <c r="EH301" s="147"/>
      <c r="EI301" s="147"/>
      <c r="EJ301" s="147"/>
      <c r="EK301" s="147"/>
      <c r="EL301" s="147"/>
      <c r="EM301" s="147"/>
      <c r="EN301" s="147"/>
      <c r="EO301" s="147"/>
      <c r="EP301" s="147"/>
      <c r="EQ301" s="147"/>
      <c r="ER301" s="147"/>
      <c r="ES301" s="147"/>
      <c r="ET301" s="147"/>
      <c r="EU301" s="147"/>
      <c r="EV301" s="147"/>
      <c r="EW301" s="147"/>
      <c r="EX301" s="147"/>
    </row>
    <row r="302" spans="29:154" x14ac:dyDescent="0.25">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c r="EF302" s="147"/>
      <c r="EG302" s="147"/>
      <c r="EH302" s="147"/>
      <c r="EI302" s="147"/>
      <c r="EJ302" s="147"/>
      <c r="EK302" s="147"/>
      <c r="EL302" s="147"/>
      <c r="EM302" s="147"/>
      <c r="EN302" s="147"/>
      <c r="EO302" s="147"/>
      <c r="EP302" s="147"/>
      <c r="EQ302" s="147"/>
      <c r="ER302" s="147"/>
      <c r="ES302" s="147"/>
      <c r="ET302" s="147"/>
      <c r="EU302" s="147"/>
      <c r="EV302" s="147"/>
      <c r="EW302" s="147"/>
      <c r="EX302" s="147"/>
    </row>
    <row r="303" spans="29:154" x14ac:dyDescent="0.25">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c r="EF303" s="147"/>
      <c r="EG303" s="147"/>
      <c r="EH303" s="147"/>
      <c r="EI303" s="147"/>
      <c r="EJ303" s="147"/>
      <c r="EK303" s="147"/>
      <c r="EL303" s="147"/>
      <c r="EM303" s="147"/>
      <c r="EN303" s="147"/>
      <c r="EO303" s="147"/>
      <c r="EP303" s="147"/>
      <c r="EQ303" s="147"/>
      <c r="ER303" s="147"/>
      <c r="ES303" s="147"/>
      <c r="ET303" s="147"/>
      <c r="EU303" s="147"/>
      <c r="EV303" s="147"/>
      <c r="EW303" s="147"/>
      <c r="EX303" s="147"/>
    </row>
    <row r="304" spans="29:154" x14ac:dyDescent="0.25">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c r="EF304" s="147"/>
      <c r="EG304" s="147"/>
      <c r="EH304" s="147"/>
      <c r="EI304" s="147"/>
      <c r="EJ304" s="147"/>
      <c r="EK304" s="147"/>
      <c r="EL304" s="147"/>
      <c r="EM304" s="147"/>
      <c r="EN304" s="147"/>
      <c r="EO304" s="147"/>
      <c r="EP304" s="147"/>
      <c r="EQ304" s="147"/>
      <c r="ER304" s="147"/>
      <c r="ES304" s="147"/>
      <c r="ET304" s="147"/>
      <c r="EU304" s="147"/>
      <c r="EV304" s="147"/>
      <c r="EW304" s="147"/>
      <c r="EX304" s="147"/>
    </row>
    <row r="305" spans="29:154" x14ac:dyDescent="0.25">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c r="EF305" s="147"/>
      <c r="EG305" s="147"/>
      <c r="EH305" s="147"/>
      <c r="EI305" s="147"/>
      <c r="EJ305" s="147"/>
      <c r="EK305" s="147"/>
      <c r="EL305" s="147"/>
      <c r="EM305" s="147"/>
      <c r="EN305" s="147"/>
      <c r="EO305" s="147"/>
      <c r="EP305" s="147"/>
      <c r="EQ305" s="147"/>
      <c r="ER305" s="147"/>
      <c r="ES305" s="147"/>
      <c r="ET305" s="147"/>
      <c r="EU305" s="147"/>
      <c r="EV305" s="147"/>
      <c r="EW305" s="147"/>
      <c r="EX305" s="147"/>
    </row>
    <row r="306" spans="29:154" x14ac:dyDescent="0.25">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c r="EF306" s="147"/>
      <c r="EG306" s="147"/>
      <c r="EH306" s="147"/>
      <c r="EI306" s="147"/>
      <c r="EJ306" s="147"/>
      <c r="EK306" s="147"/>
      <c r="EL306" s="147"/>
      <c r="EM306" s="147"/>
      <c r="EN306" s="147"/>
      <c r="EO306" s="147"/>
      <c r="EP306" s="147"/>
      <c r="EQ306" s="147"/>
      <c r="ER306" s="147"/>
      <c r="ES306" s="147"/>
      <c r="ET306" s="147"/>
      <c r="EU306" s="147"/>
      <c r="EV306" s="147"/>
      <c r="EW306" s="147"/>
      <c r="EX306" s="147"/>
    </row>
    <row r="307" spans="29:154" x14ac:dyDescent="0.25">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c r="EF307" s="147"/>
      <c r="EG307" s="147"/>
      <c r="EH307" s="147"/>
      <c r="EI307" s="147"/>
      <c r="EJ307" s="147"/>
      <c r="EK307" s="147"/>
      <c r="EL307" s="147"/>
      <c r="EM307" s="147"/>
      <c r="EN307" s="147"/>
      <c r="EO307" s="147"/>
      <c r="EP307" s="147"/>
      <c r="EQ307" s="147"/>
      <c r="ER307" s="147"/>
      <c r="ES307" s="147"/>
      <c r="ET307" s="147"/>
      <c r="EU307" s="147"/>
      <c r="EV307" s="147"/>
      <c r="EW307" s="147"/>
      <c r="EX307" s="147"/>
    </row>
    <row r="308" spans="29:154" x14ac:dyDescent="0.25">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c r="EF308" s="147"/>
      <c r="EG308" s="147"/>
      <c r="EH308" s="147"/>
      <c r="EI308" s="147"/>
      <c r="EJ308" s="147"/>
      <c r="EK308" s="147"/>
      <c r="EL308" s="147"/>
      <c r="EM308" s="147"/>
      <c r="EN308" s="147"/>
      <c r="EO308" s="147"/>
      <c r="EP308" s="147"/>
      <c r="EQ308" s="147"/>
      <c r="ER308" s="147"/>
      <c r="ES308" s="147"/>
      <c r="ET308" s="147"/>
      <c r="EU308" s="147"/>
      <c r="EV308" s="147"/>
      <c r="EW308" s="147"/>
      <c r="EX308" s="147"/>
    </row>
    <row r="309" spans="29:154" x14ac:dyDescent="0.25">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c r="EF309" s="147"/>
      <c r="EG309" s="147"/>
      <c r="EH309" s="147"/>
      <c r="EI309" s="147"/>
      <c r="EJ309" s="147"/>
      <c r="EK309" s="147"/>
      <c r="EL309" s="147"/>
      <c r="EM309" s="147"/>
      <c r="EN309" s="147"/>
      <c r="EO309" s="147"/>
      <c r="EP309" s="147"/>
      <c r="EQ309" s="147"/>
      <c r="ER309" s="147"/>
      <c r="ES309" s="147"/>
      <c r="ET309" s="147"/>
      <c r="EU309" s="147"/>
      <c r="EV309" s="147"/>
      <c r="EW309" s="147"/>
      <c r="EX309" s="147"/>
    </row>
    <row r="310" spans="29:154" x14ac:dyDescent="0.25">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c r="EF310" s="147"/>
      <c r="EG310" s="147"/>
      <c r="EH310" s="147"/>
      <c r="EI310" s="147"/>
      <c r="EJ310" s="147"/>
      <c r="EK310" s="147"/>
      <c r="EL310" s="147"/>
      <c r="EM310" s="147"/>
      <c r="EN310" s="147"/>
      <c r="EO310" s="147"/>
      <c r="EP310" s="147"/>
      <c r="EQ310" s="147"/>
      <c r="ER310" s="147"/>
      <c r="ES310" s="147"/>
      <c r="ET310" s="147"/>
      <c r="EU310" s="147"/>
      <c r="EV310" s="147"/>
      <c r="EW310" s="147"/>
      <c r="EX310" s="147"/>
    </row>
    <row r="311" spans="29:154" x14ac:dyDescent="0.25">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c r="EF311" s="147"/>
      <c r="EG311" s="147"/>
      <c r="EH311" s="147"/>
      <c r="EI311" s="147"/>
      <c r="EJ311" s="147"/>
      <c r="EK311" s="147"/>
      <c r="EL311" s="147"/>
      <c r="EM311" s="147"/>
      <c r="EN311" s="147"/>
      <c r="EO311" s="147"/>
      <c r="EP311" s="147"/>
      <c r="EQ311" s="147"/>
      <c r="ER311" s="147"/>
      <c r="ES311" s="147"/>
      <c r="ET311" s="147"/>
      <c r="EU311" s="147"/>
      <c r="EV311" s="147"/>
      <c r="EW311" s="147"/>
      <c r="EX311" s="147"/>
    </row>
    <row r="312" spans="29:154" x14ac:dyDescent="0.25">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row>
    <row r="313" spans="29:154" x14ac:dyDescent="0.25">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c r="EF313" s="147"/>
      <c r="EG313" s="147"/>
      <c r="EH313" s="147"/>
      <c r="EI313" s="147"/>
      <c r="EJ313" s="147"/>
      <c r="EK313" s="147"/>
      <c r="EL313" s="147"/>
      <c r="EM313" s="147"/>
      <c r="EN313" s="147"/>
      <c r="EO313" s="147"/>
      <c r="EP313" s="147"/>
      <c r="EQ313" s="147"/>
      <c r="ER313" s="147"/>
      <c r="ES313" s="147"/>
      <c r="ET313" s="147"/>
      <c r="EU313" s="147"/>
      <c r="EV313" s="147"/>
      <c r="EW313" s="147"/>
      <c r="EX313" s="147"/>
    </row>
    <row r="314" spans="29:154" x14ac:dyDescent="0.25">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c r="EF314" s="147"/>
      <c r="EG314" s="147"/>
      <c r="EH314" s="147"/>
      <c r="EI314" s="147"/>
      <c r="EJ314" s="147"/>
      <c r="EK314" s="147"/>
      <c r="EL314" s="147"/>
      <c r="EM314" s="147"/>
      <c r="EN314" s="147"/>
      <c r="EO314" s="147"/>
      <c r="EP314" s="147"/>
      <c r="EQ314" s="147"/>
      <c r="ER314" s="147"/>
      <c r="ES314" s="147"/>
      <c r="ET314" s="147"/>
      <c r="EU314" s="147"/>
      <c r="EV314" s="147"/>
      <c r="EW314" s="147"/>
      <c r="EX314" s="147"/>
    </row>
    <row r="315" spans="29:154" x14ac:dyDescent="0.25">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row>
    <row r="316" spans="29:154" x14ac:dyDescent="0.25">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row>
    <row r="317" spans="29:154" x14ac:dyDescent="0.25">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row>
    <row r="318" spans="29:154" x14ac:dyDescent="0.25">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row>
    <row r="319" spans="29:154" x14ac:dyDescent="0.25">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c r="EF319" s="147"/>
      <c r="EG319" s="147"/>
      <c r="EH319" s="147"/>
      <c r="EI319" s="147"/>
      <c r="EJ319" s="147"/>
      <c r="EK319" s="147"/>
      <c r="EL319" s="147"/>
      <c r="EM319" s="147"/>
      <c r="EN319" s="147"/>
      <c r="EO319" s="147"/>
      <c r="EP319" s="147"/>
      <c r="EQ319" s="147"/>
      <c r="ER319" s="147"/>
      <c r="ES319" s="147"/>
      <c r="ET319" s="147"/>
      <c r="EU319" s="147"/>
      <c r="EV319" s="147"/>
      <c r="EW319" s="147"/>
      <c r="EX319" s="147"/>
    </row>
    <row r="320" spans="29:154" x14ac:dyDescent="0.25">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c r="EF320" s="147"/>
      <c r="EG320" s="147"/>
      <c r="EH320" s="147"/>
      <c r="EI320" s="147"/>
      <c r="EJ320" s="147"/>
      <c r="EK320" s="147"/>
      <c r="EL320" s="147"/>
      <c r="EM320" s="147"/>
      <c r="EN320" s="147"/>
      <c r="EO320" s="147"/>
      <c r="EP320" s="147"/>
      <c r="EQ320" s="147"/>
      <c r="ER320" s="147"/>
      <c r="ES320" s="147"/>
      <c r="ET320" s="147"/>
      <c r="EU320" s="147"/>
      <c r="EV320" s="147"/>
      <c r="EW320" s="147"/>
      <c r="EX320" s="147"/>
    </row>
    <row r="321" spans="29:154" x14ac:dyDescent="0.25">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c r="EF321" s="147"/>
      <c r="EG321" s="147"/>
      <c r="EH321" s="147"/>
      <c r="EI321" s="147"/>
      <c r="EJ321" s="147"/>
      <c r="EK321" s="147"/>
      <c r="EL321" s="147"/>
      <c r="EM321" s="147"/>
      <c r="EN321" s="147"/>
      <c r="EO321" s="147"/>
      <c r="EP321" s="147"/>
      <c r="EQ321" s="147"/>
      <c r="ER321" s="147"/>
      <c r="ES321" s="147"/>
      <c r="ET321" s="147"/>
      <c r="EU321" s="147"/>
      <c r="EV321" s="147"/>
      <c r="EW321" s="147"/>
      <c r="EX321" s="147"/>
    </row>
    <row r="322" spans="29:154" x14ac:dyDescent="0.25">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c r="EF322" s="147"/>
      <c r="EG322" s="147"/>
      <c r="EH322" s="147"/>
      <c r="EI322" s="147"/>
      <c r="EJ322" s="147"/>
      <c r="EK322" s="147"/>
      <c r="EL322" s="147"/>
      <c r="EM322" s="147"/>
      <c r="EN322" s="147"/>
      <c r="EO322" s="147"/>
      <c r="EP322" s="147"/>
      <c r="EQ322" s="147"/>
      <c r="ER322" s="147"/>
      <c r="ES322" s="147"/>
      <c r="ET322" s="147"/>
      <c r="EU322" s="147"/>
      <c r="EV322" s="147"/>
      <c r="EW322" s="147"/>
      <c r="EX322" s="147"/>
    </row>
    <row r="323" spans="29:154" x14ac:dyDescent="0.25">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c r="EF323" s="147"/>
      <c r="EG323" s="147"/>
      <c r="EH323" s="147"/>
      <c r="EI323" s="147"/>
      <c r="EJ323" s="147"/>
      <c r="EK323" s="147"/>
      <c r="EL323" s="147"/>
      <c r="EM323" s="147"/>
      <c r="EN323" s="147"/>
      <c r="EO323" s="147"/>
      <c r="EP323" s="147"/>
      <c r="EQ323" s="147"/>
      <c r="ER323" s="147"/>
      <c r="ES323" s="147"/>
      <c r="ET323" s="147"/>
      <c r="EU323" s="147"/>
      <c r="EV323" s="147"/>
      <c r="EW323" s="147"/>
      <c r="EX323" s="147"/>
    </row>
    <row r="324" spans="29:154" x14ac:dyDescent="0.25">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c r="EF324" s="147"/>
      <c r="EG324" s="147"/>
      <c r="EH324" s="147"/>
      <c r="EI324" s="147"/>
      <c r="EJ324" s="147"/>
      <c r="EK324" s="147"/>
      <c r="EL324" s="147"/>
      <c r="EM324" s="147"/>
      <c r="EN324" s="147"/>
      <c r="EO324" s="147"/>
      <c r="EP324" s="147"/>
      <c r="EQ324" s="147"/>
      <c r="ER324" s="147"/>
      <c r="ES324" s="147"/>
      <c r="ET324" s="147"/>
      <c r="EU324" s="147"/>
      <c r="EV324" s="147"/>
      <c r="EW324" s="147"/>
      <c r="EX324" s="147"/>
    </row>
    <row r="325" spans="29:154" x14ac:dyDescent="0.25">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c r="EF325" s="147"/>
      <c r="EG325" s="147"/>
      <c r="EH325" s="147"/>
      <c r="EI325" s="147"/>
      <c r="EJ325" s="147"/>
      <c r="EK325" s="147"/>
      <c r="EL325" s="147"/>
      <c r="EM325" s="147"/>
      <c r="EN325" s="147"/>
      <c r="EO325" s="147"/>
      <c r="EP325" s="147"/>
      <c r="EQ325" s="147"/>
      <c r="ER325" s="147"/>
      <c r="ES325" s="147"/>
      <c r="ET325" s="147"/>
      <c r="EU325" s="147"/>
      <c r="EV325" s="147"/>
      <c r="EW325" s="147"/>
      <c r="EX325" s="147"/>
    </row>
    <row r="326" spans="29:154" x14ac:dyDescent="0.25">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c r="EF326" s="147"/>
      <c r="EG326" s="147"/>
      <c r="EH326" s="147"/>
      <c r="EI326" s="147"/>
      <c r="EJ326" s="147"/>
      <c r="EK326" s="147"/>
      <c r="EL326" s="147"/>
      <c r="EM326" s="147"/>
      <c r="EN326" s="147"/>
      <c r="EO326" s="147"/>
      <c r="EP326" s="147"/>
      <c r="EQ326" s="147"/>
      <c r="ER326" s="147"/>
      <c r="ES326" s="147"/>
      <c r="ET326" s="147"/>
      <c r="EU326" s="147"/>
      <c r="EV326" s="147"/>
      <c r="EW326" s="147"/>
      <c r="EX326" s="147"/>
    </row>
    <row r="327" spans="29:154" x14ac:dyDescent="0.25">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c r="EF327" s="147"/>
      <c r="EG327" s="147"/>
      <c r="EH327" s="147"/>
      <c r="EI327" s="147"/>
      <c r="EJ327" s="147"/>
      <c r="EK327" s="147"/>
      <c r="EL327" s="147"/>
      <c r="EM327" s="147"/>
      <c r="EN327" s="147"/>
      <c r="EO327" s="147"/>
      <c r="EP327" s="147"/>
      <c r="EQ327" s="147"/>
      <c r="ER327" s="147"/>
      <c r="ES327" s="147"/>
      <c r="ET327" s="147"/>
      <c r="EU327" s="147"/>
      <c r="EV327" s="147"/>
      <c r="EW327" s="147"/>
      <c r="EX327" s="147"/>
    </row>
    <row r="328" spans="29:154" x14ac:dyDescent="0.25">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c r="EF328" s="147"/>
      <c r="EG328" s="147"/>
      <c r="EH328" s="147"/>
      <c r="EI328" s="147"/>
      <c r="EJ328" s="147"/>
      <c r="EK328" s="147"/>
      <c r="EL328" s="147"/>
      <c r="EM328" s="147"/>
      <c r="EN328" s="147"/>
      <c r="EO328" s="147"/>
      <c r="EP328" s="147"/>
      <c r="EQ328" s="147"/>
      <c r="ER328" s="147"/>
      <c r="ES328" s="147"/>
      <c r="ET328" s="147"/>
      <c r="EU328" s="147"/>
      <c r="EV328" s="147"/>
      <c r="EW328" s="147"/>
      <c r="EX328" s="147"/>
    </row>
    <row r="329" spans="29:154" x14ac:dyDescent="0.25">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row>
    <row r="330" spans="29:154" x14ac:dyDescent="0.25">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c r="EF330" s="147"/>
      <c r="EG330" s="147"/>
      <c r="EH330" s="147"/>
      <c r="EI330" s="147"/>
      <c r="EJ330" s="147"/>
      <c r="EK330" s="147"/>
      <c r="EL330" s="147"/>
      <c r="EM330" s="147"/>
      <c r="EN330" s="147"/>
      <c r="EO330" s="147"/>
      <c r="EP330" s="147"/>
      <c r="EQ330" s="147"/>
      <c r="ER330" s="147"/>
      <c r="ES330" s="147"/>
      <c r="ET330" s="147"/>
      <c r="EU330" s="147"/>
      <c r="EV330" s="147"/>
      <c r="EW330" s="147"/>
      <c r="EX330" s="147"/>
    </row>
    <row r="331" spans="29:154" x14ac:dyDescent="0.25">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c r="EF331" s="147"/>
      <c r="EG331" s="147"/>
      <c r="EH331" s="147"/>
      <c r="EI331" s="147"/>
      <c r="EJ331" s="147"/>
      <c r="EK331" s="147"/>
      <c r="EL331" s="147"/>
      <c r="EM331" s="147"/>
      <c r="EN331" s="147"/>
      <c r="EO331" s="147"/>
      <c r="EP331" s="147"/>
      <c r="EQ331" s="147"/>
      <c r="ER331" s="147"/>
      <c r="ES331" s="147"/>
      <c r="ET331" s="147"/>
      <c r="EU331" s="147"/>
      <c r="EV331" s="147"/>
      <c r="EW331" s="147"/>
      <c r="EX331" s="147"/>
    </row>
    <row r="332" spans="29:154" x14ac:dyDescent="0.25">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c r="EF332" s="147"/>
      <c r="EG332" s="147"/>
      <c r="EH332" s="147"/>
      <c r="EI332" s="147"/>
      <c r="EJ332" s="147"/>
      <c r="EK332" s="147"/>
      <c r="EL332" s="147"/>
      <c r="EM332" s="147"/>
      <c r="EN332" s="147"/>
      <c r="EO332" s="147"/>
      <c r="EP332" s="147"/>
      <c r="EQ332" s="147"/>
      <c r="ER332" s="147"/>
      <c r="ES332" s="147"/>
      <c r="ET332" s="147"/>
      <c r="EU332" s="147"/>
      <c r="EV332" s="147"/>
      <c r="EW332" s="147"/>
      <c r="EX332" s="147"/>
    </row>
    <row r="333" spans="29:154" x14ac:dyDescent="0.25">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c r="EF333" s="147"/>
      <c r="EG333" s="147"/>
      <c r="EH333" s="147"/>
      <c r="EI333" s="147"/>
      <c r="EJ333" s="147"/>
      <c r="EK333" s="147"/>
      <c r="EL333" s="147"/>
      <c r="EM333" s="147"/>
      <c r="EN333" s="147"/>
      <c r="EO333" s="147"/>
      <c r="EP333" s="147"/>
      <c r="EQ333" s="147"/>
      <c r="ER333" s="147"/>
      <c r="ES333" s="147"/>
      <c r="ET333" s="147"/>
      <c r="EU333" s="147"/>
      <c r="EV333" s="147"/>
      <c r="EW333" s="147"/>
      <c r="EX333" s="147"/>
    </row>
    <row r="334" spans="29:154" x14ac:dyDescent="0.25">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c r="EF334" s="147"/>
      <c r="EG334" s="147"/>
      <c r="EH334" s="147"/>
      <c r="EI334" s="147"/>
      <c r="EJ334" s="147"/>
      <c r="EK334" s="147"/>
      <c r="EL334" s="147"/>
      <c r="EM334" s="147"/>
      <c r="EN334" s="147"/>
      <c r="EO334" s="147"/>
      <c r="EP334" s="147"/>
      <c r="EQ334" s="147"/>
      <c r="ER334" s="147"/>
      <c r="ES334" s="147"/>
      <c r="ET334" s="147"/>
      <c r="EU334" s="147"/>
      <c r="EV334" s="147"/>
      <c r="EW334" s="147"/>
      <c r="EX334" s="147"/>
    </row>
    <row r="335" spans="29:154" x14ac:dyDescent="0.25">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c r="EF335" s="147"/>
      <c r="EG335" s="147"/>
      <c r="EH335" s="147"/>
      <c r="EI335" s="147"/>
      <c r="EJ335" s="147"/>
      <c r="EK335" s="147"/>
      <c r="EL335" s="147"/>
      <c r="EM335" s="147"/>
      <c r="EN335" s="147"/>
      <c r="EO335" s="147"/>
      <c r="EP335" s="147"/>
      <c r="EQ335" s="147"/>
      <c r="ER335" s="147"/>
      <c r="ES335" s="147"/>
      <c r="ET335" s="147"/>
      <c r="EU335" s="147"/>
      <c r="EV335" s="147"/>
      <c r="EW335" s="147"/>
      <c r="EX335" s="147"/>
    </row>
    <row r="336" spans="29:154" x14ac:dyDescent="0.25">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c r="EF336" s="147"/>
      <c r="EG336" s="147"/>
      <c r="EH336" s="147"/>
      <c r="EI336" s="147"/>
      <c r="EJ336" s="147"/>
      <c r="EK336" s="147"/>
      <c r="EL336" s="147"/>
      <c r="EM336" s="147"/>
      <c r="EN336" s="147"/>
      <c r="EO336" s="147"/>
      <c r="EP336" s="147"/>
      <c r="EQ336" s="147"/>
      <c r="ER336" s="147"/>
      <c r="ES336" s="147"/>
      <c r="ET336" s="147"/>
      <c r="EU336" s="147"/>
      <c r="EV336" s="147"/>
      <c r="EW336" s="147"/>
      <c r="EX336" s="147"/>
    </row>
    <row r="337" spans="29:154" x14ac:dyDescent="0.25">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c r="EF337" s="147"/>
      <c r="EG337" s="147"/>
      <c r="EH337" s="147"/>
      <c r="EI337" s="147"/>
      <c r="EJ337" s="147"/>
      <c r="EK337" s="147"/>
      <c r="EL337" s="147"/>
      <c r="EM337" s="147"/>
      <c r="EN337" s="147"/>
      <c r="EO337" s="147"/>
      <c r="EP337" s="147"/>
      <c r="EQ337" s="147"/>
      <c r="ER337" s="147"/>
      <c r="ES337" s="147"/>
      <c r="ET337" s="147"/>
      <c r="EU337" s="147"/>
      <c r="EV337" s="147"/>
      <c r="EW337" s="147"/>
      <c r="EX337" s="147"/>
    </row>
    <row r="338" spans="29:154" x14ac:dyDescent="0.25">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c r="EF338" s="147"/>
      <c r="EG338" s="147"/>
      <c r="EH338" s="147"/>
      <c r="EI338" s="147"/>
      <c r="EJ338" s="147"/>
      <c r="EK338" s="147"/>
      <c r="EL338" s="147"/>
      <c r="EM338" s="147"/>
      <c r="EN338" s="147"/>
      <c r="EO338" s="147"/>
      <c r="EP338" s="147"/>
      <c r="EQ338" s="147"/>
      <c r="ER338" s="147"/>
      <c r="ES338" s="147"/>
      <c r="ET338" s="147"/>
      <c r="EU338" s="147"/>
      <c r="EV338" s="147"/>
      <c r="EW338" s="147"/>
      <c r="EX338" s="147"/>
    </row>
    <row r="339" spans="29:154" x14ac:dyDescent="0.25">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c r="EF339" s="147"/>
      <c r="EG339" s="147"/>
      <c r="EH339" s="147"/>
      <c r="EI339" s="147"/>
      <c r="EJ339" s="147"/>
      <c r="EK339" s="147"/>
      <c r="EL339" s="147"/>
      <c r="EM339" s="147"/>
      <c r="EN339" s="147"/>
      <c r="EO339" s="147"/>
      <c r="EP339" s="147"/>
      <c r="EQ339" s="147"/>
      <c r="ER339" s="147"/>
      <c r="ES339" s="147"/>
      <c r="ET339" s="147"/>
      <c r="EU339" s="147"/>
      <c r="EV339" s="147"/>
      <c r="EW339" s="147"/>
      <c r="EX339" s="147"/>
    </row>
    <row r="340" spans="29:154" x14ac:dyDescent="0.25">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c r="EF340" s="147"/>
      <c r="EG340" s="147"/>
      <c r="EH340" s="147"/>
      <c r="EI340" s="147"/>
      <c r="EJ340" s="147"/>
      <c r="EK340" s="147"/>
      <c r="EL340" s="147"/>
      <c r="EM340" s="147"/>
      <c r="EN340" s="147"/>
      <c r="EO340" s="147"/>
      <c r="EP340" s="147"/>
      <c r="EQ340" s="147"/>
      <c r="ER340" s="147"/>
      <c r="ES340" s="147"/>
      <c r="ET340" s="147"/>
      <c r="EU340" s="147"/>
      <c r="EV340" s="147"/>
      <c r="EW340" s="147"/>
      <c r="EX340" s="147"/>
    </row>
    <row r="341" spans="29:154" x14ac:dyDescent="0.25">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c r="EF341" s="147"/>
      <c r="EG341" s="147"/>
      <c r="EH341" s="147"/>
      <c r="EI341" s="147"/>
      <c r="EJ341" s="147"/>
      <c r="EK341" s="147"/>
      <c r="EL341" s="147"/>
      <c r="EM341" s="147"/>
      <c r="EN341" s="147"/>
      <c r="EO341" s="147"/>
      <c r="EP341" s="147"/>
      <c r="EQ341" s="147"/>
      <c r="ER341" s="147"/>
      <c r="ES341" s="147"/>
      <c r="ET341" s="147"/>
      <c r="EU341" s="147"/>
      <c r="EV341" s="147"/>
      <c r="EW341" s="147"/>
      <c r="EX341" s="147"/>
    </row>
  </sheetData>
  <mergeCells count="9">
    <mergeCell ref="A1:B2"/>
    <mergeCell ref="B53:F53"/>
    <mergeCell ref="B54:F54"/>
    <mergeCell ref="B9:B10"/>
    <mergeCell ref="A9:A10"/>
    <mergeCell ref="A3:B3"/>
    <mergeCell ref="A4:B4"/>
    <mergeCell ref="A5:B5"/>
    <mergeCell ref="A7:B7"/>
  </mergeCells>
  <hyperlinks>
    <hyperlink ref="B54:F54" location="'VI. Pridet.vertes lentele'!A1" display="'VI. Pridet.vertes lentele'!A1" xr:uid="{00000000-0004-0000-0100-000000000000}"/>
    <hyperlink ref="A1" location="Turinys!A1" display="Turinys!A1" xr:uid="{00000000-0004-0000-0100-000001000000}"/>
    <hyperlink ref="B8" location="Turinys!A1" display="Turinys!A1" xr:uid="{00000000-0004-0000-0100-000002000000}"/>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4"/>
  <sheetViews>
    <sheetView showGridLines="0" topLeftCell="A13" workbookViewId="0">
      <selection activeCell="N18" sqref="N18"/>
    </sheetView>
  </sheetViews>
  <sheetFormatPr defaultRowHeight="15" x14ac:dyDescent="0.25"/>
  <cols>
    <col min="1" max="1" width="10.5703125" customWidth="1"/>
    <col min="2" max="2" width="13.7109375" customWidth="1"/>
    <col min="3" max="3" width="15.85546875" customWidth="1"/>
    <col min="4" max="4" width="13.85546875" customWidth="1"/>
    <col min="5" max="5" width="11.5703125" customWidth="1"/>
  </cols>
  <sheetData>
    <row r="1" spans="1:5" s="2" customFormat="1" ht="14.45" customHeight="1" thickTop="1" thickBot="1" x14ac:dyDescent="0.3">
      <c r="A1" s="202" t="s">
        <v>133</v>
      </c>
      <c r="B1" s="202"/>
    </row>
    <row r="2" spans="1:5" s="2" customFormat="1" ht="14.45" customHeight="1" thickTop="1" thickBot="1" x14ac:dyDescent="0.3">
      <c r="A2" s="202"/>
      <c r="B2" s="202"/>
    </row>
    <row r="3" spans="1:5" ht="15.75" thickTop="1" x14ac:dyDescent="0.25">
      <c r="A3" s="217" t="s">
        <v>28</v>
      </c>
      <c r="B3" s="218" t="s">
        <v>122</v>
      </c>
      <c r="C3" s="218"/>
      <c r="D3" s="218"/>
      <c r="E3" s="218"/>
    </row>
    <row r="4" spans="1:5" x14ac:dyDescent="0.25">
      <c r="A4" s="217"/>
      <c r="B4" s="219" t="s">
        <v>20</v>
      </c>
      <c r="C4" s="219" t="s">
        <v>25</v>
      </c>
      <c r="D4" s="219" t="s">
        <v>21</v>
      </c>
      <c r="E4" s="221" t="s">
        <v>102</v>
      </c>
    </row>
    <row r="5" spans="1:5" x14ac:dyDescent="0.25">
      <c r="A5" s="217"/>
      <c r="B5" s="220"/>
      <c r="C5" s="220"/>
      <c r="D5" s="220"/>
      <c r="E5" s="221"/>
    </row>
    <row r="6" spans="1:5" x14ac:dyDescent="0.25">
      <c r="A6" s="217"/>
      <c r="B6" s="220"/>
      <c r="C6" s="220"/>
      <c r="D6" s="220"/>
      <c r="E6" s="221"/>
    </row>
    <row r="7" spans="1:5" x14ac:dyDescent="0.25">
      <c r="A7" s="217"/>
      <c r="B7" s="220"/>
      <c r="C7" s="220"/>
      <c r="D7" s="220"/>
      <c r="E7" s="208"/>
    </row>
    <row r="8" spans="1:5" x14ac:dyDescent="0.25">
      <c r="A8" s="16">
        <f>+'III. NĮ VPSP projektai'!A39</f>
        <v>-5</v>
      </c>
      <c r="B8" s="43"/>
      <c r="C8" s="43"/>
      <c r="D8" s="43"/>
      <c r="E8" s="16">
        <f>SUM(B8:D8)</f>
        <v>0</v>
      </c>
    </row>
    <row r="9" spans="1:5" x14ac:dyDescent="0.25">
      <c r="A9" s="16">
        <f>+'III. NĮ VPSP projektai'!A40</f>
        <v>-4</v>
      </c>
      <c r="B9" s="43"/>
      <c r="C9" s="43"/>
      <c r="D9" s="43"/>
      <c r="E9" s="16">
        <f t="shared" ref="E9:E33" si="0">SUM(B9:D9)</f>
        <v>0</v>
      </c>
    </row>
    <row r="10" spans="1:5" x14ac:dyDescent="0.25">
      <c r="A10" s="16">
        <f>+'III. NĮ VPSP projektai'!A41</f>
        <v>-3</v>
      </c>
      <c r="B10" s="43"/>
      <c r="C10" s="43"/>
      <c r="D10" s="43"/>
      <c r="E10" s="16">
        <f t="shared" si="0"/>
        <v>0</v>
      </c>
    </row>
    <row r="11" spans="1:5" x14ac:dyDescent="0.25">
      <c r="A11" s="16">
        <f>+'III. NĮ VPSP projektai'!A42</f>
        <v>-2</v>
      </c>
      <c r="B11" s="43"/>
      <c r="C11" s="43"/>
      <c r="D11" s="43"/>
      <c r="E11" s="16">
        <f t="shared" si="0"/>
        <v>0</v>
      </c>
    </row>
    <row r="12" spans="1:5" x14ac:dyDescent="0.25">
      <c r="A12" s="16">
        <f>+'III. NĮ VPSP projektai'!A43</f>
        <v>-1</v>
      </c>
      <c r="B12" s="43"/>
      <c r="C12" s="43"/>
      <c r="D12" s="43"/>
      <c r="E12" s="16">
        <f t="shared" si="0"/>
        <v>0</v>
      </c>
    </row>
    <row r="13" spans="1:5" x14ac:dyDescent="0.25">
      <c r="A13" s="16">
        <f>+'III. NĮ VPSP projektai'!A44</f>
        <v>0</v>
      </c>
      <c r="B13" s="43"/>
      <c r="C13" s="43"/>
      <c r="D13" s="43"/>
      <c r="E13" s="16">
        <f t="shared" si="0"/>
        <v>0</v>
      </c>
    </row>
    <row r="14" spans="1:5" x14ac:dyDescent="0.25">
      <c r="A14" s="16">
        <f>+'III. NĮ VPSP projektai'!A45</f>
        <v>1</v>
      </c>
      <c r="B14" s="43"/>
      <c r="C14" s="43"/>
      <c r="D14" s="43"/>
      <c r="E14" s="16">
        <f t="shared" si="0"/>
        <v>0</v>
      </c>
    </row>
    <row r="15" spans="1:5" x14ac:dyDescent="0.25">
      <c r="A15" s="16">
        <f>+'III. NĮ VPSP projektai'!A46</f>
        <v>2</v>
      </c>
      <c r="B15" s="43"/>
      <c r="C15" s="43"/>
      <c r="D15" s="43"/>
      <c r="E15" s="16">
        <f t="shared" si="0"/>
        <v>0</v>
      </c>
    </row>
    <row r="16" spans="1:5" x14ac:dyDescent="0.25">
      <c r="A16" s="16">
        <f>+'III. NĮ VPSP projektai'!A47</f>
        <v>3</v>
      </c>
      <c r="B16" s="43"/>
      <c r="C16" s="43"/>
      <c r="D16" s="43"/>
      <c r="E16" s="16">
        <f t="shared" si="0"/>
        <v>0</v>
      </c>
    </row>
    <row r="17" spans="1:5" x14ac:dyDescent="0.25">
      <c r="A17" s="16">
        <f>+'III. NĮ VPSP projektai'!A48</f>
        <v>4</v>
      </c>
      <c r="B17" s="43"/>
      <c r="C17" s="43"/>
      <c r="D17" s="43"/>
      <c r="E17" s="16">
        <f t="shared" si="0"/>
        <v>0</v>
      </c>
    </row>
    <row r="18" spans="1:5" x14ac:dyDescent="0.25">
      <c r="A18" s="16">
        <f>+'III. NĮ VPSP projektai'!A49</f>
        <v>5</v>
      </c>
      <c r="B18" s="43"/>
      <c r="C18" s="43"/>
      <c r="D18" s="43"/>
      <c r="E18" s="16">
        <f t="shared" si="0"/>
        <v>0</v>
      </c>
    </row>
    <row r="19" spans="1:5" x14ac:dyDescent="0.25">
      <c r="A19" s="16">
        <f>+'III. NĮ VPSP projektai'!A50</f>
        <v>6</v>
      </c>
      <c r="B19" s="43"/>
      <c r="C19" s="43"/>
      <c r="D19" s="43"/>
      <c r="E19" s="16">
        <f t="shared" si="0"/>
        <v>0</v>
      </c>
    </row>
    <row r="20" spans="1:5" x14ac:dyDescent="0.25">
      <c r="A20" s="16">
        <f>+'III. NĮ VPSP projektai'!A51</f>
        <v>7</v>
      </c>
      <c r="B20" s="43"/>
      <c r="C20" s="43"/>
      <c r="D20" s="43"/>
      <c r="E20" s="16">
        <f t="shared" si="0"/>
        <v>0</v>
      </c>
    </row>
    <row r="21" spans="1:5" x14ac:dyDescent="0.25">
      <c r="A21" s="16">
        <f>+'III. NĮ VPSP projektai'!A52</f>
        <v>8</v>
      </c>
      <c r="B21" s="43"/>
      <c r="C21" s="43"/>
      <c r="D21" s="43"/>
      <c r="E21" s="16">
        <f t="shared" si="0"/>
        <v>0</v>
      </c>
    </row>
    <row r="22" spans="1:5" x14ac:dyDescent="0.25">
      <c r="A22" s="16">
        <f>+'III. NĮ VPSP projektai'!A53</f>
        <v>9</v>
      </c>
      <c r="B22" s="43"/>
      <c r="C22" s="43"/>
      <c r="D22" s="43"/>
      <c r="E22" s="16">
        <f t="shared" si="0"/>
        <v>0</v>
      </c>
    </row>
    <row r="23" spans="1:5" x14ac:dyDescent="0.25">
      <c r="A23" s="16">
        <f>+'III. NĮ VPSP projektai'!A54</f>
        <v>10</v>
      </c>
      <c r="B23" s="43"/>
      <c r="C23" s="43"/>
      <c r="D23" s="43"/>
      <c r="E23" s="16">
        <f t="shared" si="0"/>
        <v>0</v>
      </c>
    </row>
    <row r="24" spans="1:5" x14ac:dyDescent="0.25">
      <c r="A24" s="16">
        <f>+'III. NĮ VPSP projektai'!A55</f>
        <v>11</v>
      </c>
      <c r="B24" s="43"/>
      <c r="C24" s="43"/>
      <c r="D24" s="43"/>
      <c r="E24" s="16">
        <f t="shared" si="0"/>
        <v>0</v>
      </c>
    </row>
    <row r="25" spans="1:5" x14ac:dyDescent="0.25">
      <c r="A25" s="16">
        <f>+'III. NĮ VPSP projektai'!A56</f>
        <v>12</v>
      </c>
      <c r="B25" s="43"/>
      <c r="C25" s="43"/>
      <c r="D25" s="43"/>
      <c r="E25" s="16">
        <f t="shared" si="0"/>
        <v>0</v>
      </c>
    </row>
    <row r="26" spans="1:5" x14ac:dyDescent="0.25">
      <c r="A26" s="16">
        <f>+'III. NĮ VPSP projektai'!A57</f>
        <v>13</v>
      </c>
      <c r="B26" s="43"/>
      <c r="C26" s="43"/>
      <c r="D26" s="43"/>
      <c r="E26" s="16">
        <f t="shared" si="0"/>
        <v>0</v>
      </c>
    </row>
    <row r="27" spans="1:5" x14ac:dyDescent="0.25">
      <c r="A27" s="16">
        <f>+'III. NĮ VPSP projektai'!A58</f>
        <v>14</v>
      </c>
      <c r="B27" s="43"/>
      <c r="C27" s="43"/>
      <c r="D27" s="43"/>
      <c r="E27" s="16">
        <f t="shared" si="0"/>
        <v>0</v>
      </c>
    </row>
    <row r="28" spans="1:5" x14ac:dyDescent="0.25">
      <c r="A28" s="16">
        <f>+'III. NĮ VPSP projektai'!A59</f>
        <v>15</v>
      </c>
      <c r="B28" s="43"/>
      <c r="C28" s="43"/>
      <c r="D28" s="43"/>
      <c r="E28" s="16">
        <f t="shared" si="0"/>
        <v>0</v>
      </c>
    </row>
    <row r="29" spans="1:5" x14ac:dyDescent="0.25">
      <c r="A29" s="16">
        <f>+'III. NĮ VPSP projektai'!A60</f>
        <v>16</v>
      </c>
      <c r="B29" s="43"/>
      <c r="C29" s="43"/>
      <c r="D29" s="43"/>
      <c r="E29" s="16">
        <f t="shared" si="0"/>
        <v>0</v>
      </c>
    </row>
    <row r="30" spans="1:5" x14ac:dyDescent="0.25">
      <c r="A30" s="16">
        <f>+'III. NĮ VPSP projektai'!A61</f>
        <v>17</v>
      </c>
      <c r="B30" s="43"/>
      <c r="C30" s="43"/>
      <c r="D30" s="43"/>
      <c r="E30" s="16">
        <f t="shared" si="0"/>
        <v>0</v>
      </c>
    </row>
    <row r="31" spans="1:5" x14ac:dyDescent="0.25">
      <c r="A31" s="16">
        <f>+'III. NĮ VPSP projektai'!A62</f>
        <v>18</v>
      </c>
      <c r="B31" s="43"/>
      <c r="C31" s="43"/>
      <c r="D31" s="43"/>
      <c r="E31" s="16">
        <f t="shared" si="0"/>
        <v>0</v>
      </c>
    </row>
    <row r="32" spans="1:5" s="2" customFormat="1" x14ac:dyDescent="0.25">
      <c r="A32" s="16">
        <f>+'III. NĮ VPSP projektai'!A63</f>
        <v>19</v>
      </c>
      <c r="B32" s="43"/>
      <c r="C32" s="43"/>
      <c r="D32" s="43"/>
      <c r="E32" s="16">
        <f t="shared" si="0"/>
        <v>0</v>
      </c>
    </row>
    <row r="33" spans="1:5" s="2" customFormat="1" x14ac:dyDescent="0.25">
      <c r="A33" s="16">
        <f>+'III. NĮ VPSP projektai'!A64</f>
        <v>20</v>
      </c>
      <c r="B33" s="43"/>
      <c r="C33" s="43"/>
      <c r="D33" s="43"/>
      <c r="E33" s="16">
        <f t="shared" si="0"/>
        <v>0</v>
      </c>
    </row>
    <row r="34" spans="1:5" x14ac:dyDescent="0.25">
      <c r="A34" s="17" t="s">
        <v>19</v>
      </c>
      <c r="B34" s="17" t="s">
        <v>123</v>
      </c>
      <c r="C34" s="17"/>
      <c r="D34" s="17"/>
      <c r="E34" s="17"/>
    </row>
  </sheetData>
  <mergeCells count="7">
    <mergeCell ref="A1:B2"/>
    <mergeCell ref="A3:A7"/>
    <mergeCell ref="B3:E3"/>
    <mergeCell ref="B4:B7"/>
    <mergeCell ref="C4:C7"/>
    <mergeCell ref="D4:D7"/>
    <mergeCell ref="E4:E7"/>
  </mergeCells>
  <hyperlinks>
    <hyperlink ref="A1" location="Turinys!A1" display="Turinys!A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64"/>
  <sheetViews>
    <sheetView showGridLines="0" workbookViewId="0">
      <pane xSplit="1" topLeftCell="B1" activePane="topRight" state="frozen"/>
      <selection activeCell="A2" sqref="A2"/>
      <selection pane="topRight" activeCell="J9" sqref="J9"/>
    </sheetView>
  </sheetViews>
  <sheetFormatPr defaultRowHeight="15" x14ac:dyDescent="0.25"/>
  <cols>
    <col min="1" max="1" width="12.42578125" customWidth="1"/>
    <col min="2" max="2" width="16.140625" style="1" customWidth="1"/>
    <col min="3" max="3" width="15.140625" style="1" customWidth="1"/>
    <col min="4" max="4" width="14.42578125" style="1" customWidth="1"/>
    <col min="5" max="5" width="14" customWidth="1"/>
    <col min="6" max="6" width="14.140625" style="1" customWidth="1"/>
    <col min="7" max="7" width="13.28515625" style="1" customWidth="1"/>
    <col min="8" max="8" width="15.85546875" style="1" customWidth="1"/>
    <col min="9" max="9" width="17.140625" style="1" customWidth="1"/>
    <col min="10" max="10" width="17.85546875" customWidth="1"/>
    <col min="11" max="11" width="14" style="1" customWidth="1"/>
    <col min="12" max="12" width="15.5703125" style="1" customWidth="1"/>
    <col min="13" max="13" width="16.5703125" style="1" customWidth="1"/>
    <col min="14" max="14" width="15.85546875" style="1" customWidth="1"/>
    <col min="15" max="15" width="17.140625" style="1" customWidth="1"/>
    <col min="16" max="16" width="17.85546875" style="1" customWidth="1"/>
    <col min="17" max="17" width="14" style="1" customWidth="1"/>
    <col min="18" max="18" width="15.5703125" style="1" customWidth="1"/>
    <col min="19" max="19" width="16.5703125" style="1" customWidth="1"/>
    <col min="20" max="20" width="15.85546875" style="1" customWidth="1"/>
    <col min="21" max="21" width="17.140625" style="1" customWidth="1"/>
    <col min="22" max="22" width="17.85546875" style="1" customWidth="1"/>
    <col min="23" max="23" width="14" style="1" customWidth="1"/>
    <col min="24" max="24" width="15.5703125" style="1" customWidth="1"/>
    <col min="25" max="25" width="16.5703125" style="1" customWidth="1"/>
    <col min="26" max="26" width="15.85546875" style="1" customWidth="1"/>
    <col min="27" max="27" width="17.140625" style="1" customWidth="1"/>
    <col min="28" max="28" width="17.85546875" style="1" customWidth="1"/>
    <col min="29" max="29" width="14" style="1" customWidth="1"/>
    <col min="30" max="30" width="15.5703125" style="1" customWidth="1"/>
    <col min="31" max="31" width="16.5703125" style="1" customWidth="1"/>
    <col min="32" max="32" width="15.85546875" style="1" customWidth="1"/>
    <col min="33" max="33" width="17.140625" style="1" customWidth="1"/>
    <col min="34" max="34" width="17.85546875" style="1" customWidth="1"/>
  </cols>
  <sheetData>
    <row r="1" spans="1:34" s="2" customFormat="1" ht="16.5" thickTop="1" thickBot="1" x14ac:dyDescent="0.3">
      <c r="A1" s="202" t="s">
        <v>133</v>
      </c>
      <c r="B1" s="202"/>
    </row>
    <row r="2" spans="1:34" s="2" customFormat="1" ht="16.5" thickTop="1" thickBot="1" x14ac:dyDescent="0.3">
      <c r="A2" s="202"/>
      <c r="B2" s="202"/>
    </row>
    <row r="3" spans="1:34" ht="111" customHeight="1" thickTop="1" x14ac:dyDescent="0.25">
      <c r="A3" s="240" t="s">
        <v>28</v>
      </c>
      <c r="B3" s="222" t="s">
        <v>26</v>
      </c>
      <c r="C3" s="223"/>
      <c r="D3" s="224"/>
      <c r="E3" s="225" t="s">
        <v>27</v>
      </c>
      <c r="F3" s="223"/>
      <c r="G3" s="226"/>
      <c r="H3" s="222" t="s">
        <v>26</v>
      </c>
      <c r="I3" s="223"/>
      <c r="J3" s="224"/>
      <c r="K3" s="225" t="s">
        <v>27</v>
      </c>
      <c r="L3" s="223"/>
      <c r="M3" s="226"/>
      <c r="N3" s="222" t="s">
        <v>26</v>
      </c>
      <c r="O3" s="223"/>
      <c r="P3" s="224"/>
      <c r="Q3" s="225" t="s">
        <v>27</v>
      </c>
      <c r="R3" s="223"/>
      <c r="S3" s="226"/>
      <c r="T3" s="222" t="s">
        <v>26</v>
      </c>
      <c r="U3" s="223"/>
      <c r="V3" s="224"/>
      <c r="W3" s="225" t="s">
        <v>27</v>
      </c>
      <c r="X3" s="223"/>
      <c r="Y3" s="226"/>
      <c r="Z3" s="222" t="s">
        <v>26</v>
      </c>
      <c r="AA3" s="223"/>
      <c r="AB3" s="224"/>
      <c r="AC3" s="225" t="s">
        <v>27</v>
      </c>
      <c r="AD3" s="223"/>
      <c r="AE3" s="226"/>
      <c r="AF3"/>
      <c r="AG3"/>
      <c r="AH3"/>
    </row>
    <row r="4" spans="1:34" ht="15" customHeight="1" x14ac:dyDescent="0.25">
      <c r="A4" s="241"/>
      <c r="B4" s="227" t="s">
        <v>81</v>
      </c>
      <c r="C4" s="228"/>
      <c r="D4" s="228"/>
      <c r="E4" s="228"/>
      <c r="F4" s="228"/>
      <c r="G4" s="229"/>
      <c r="H4" s="227" t="s">
        <v>82</v>
      </c>
      <c r="I4" s="228"/>
      <c r="J4" s="228"/>
      <c r="K4" s="228"/>
      <c r="L4" s="228"/>
      <c r="M4" s="229"/>
      <c r="N4" s="227" t="s">
        <v>83</v>
      </c>
      <c r="O4" s="228"/>
      <c r="P4" s="228"/>
      <c r="Q4" s="228"/>
      <c r="R4" s="228"/>
      <c r="S4" s="229"/>
      <c r="T4" s="227" t="s">
        <v>84</v>
      </c>
      <c r="U4" s="228"/>
      <c r="V4" s="228"/>
      <c r="W4" s="228"/>
      <c r="X4" s="228"/>
      <c r="Y4" s="229"/>
      <c r="Z4" s="227" t="s">
        <v>85</v>
      </c>
      <c r="AA4" s="228"/>
      <c r="AB4" s="228"/>
      <c r="AC4" s="228"/>
      <c r="AD4" s="228"/>
      <c r="AE4" s="229"/>
      <c r="AF4"/>
      <c r="AG4"/>
      <c r="AH4"/>
    </row>
    <row r="5" spans="1:34" x14ac:dyDescent="0.25">
      <c r="A5" s="241"/>
      <c r="B5" s="230" t="s">
        <v>24</v>
      </c>
      <c r="C5" s="231"/>
      <c r="D5" s="232"/>
      <c r="E5" s="236" t="s">
        <v>24</v>
      </c>
      <c r="F5" s="231"/>
      <c r="G5" s="237"/>
      <c r="H5" s="230" t="s">
        <v>24</v>
      </c>
      <c r="I5" s="231"/>
      <c r="J5" s="232"/>
      <c r="K5" s="236" t="s">
        <v>24</v>
      </c>
      <c r="L5" s="231"/>
      <c r="M5" s="237"/>
      <c r="N5" s="230" t="s">
        <v>24</v>
      </c>
      <c r="O5" s="231"/>
      <c r="P5" s="232"/>
      <c r="Q5" s="236" t="s">
        <v>24</v>
      </c>
      <c r="R5" s="231"/>
      <c r="S5" s="237"/>
      <c r="T5" s="230" t="s">
        <v>24</v>
      </c>
      <c r="U5" s="231"/>
      <c r="V5" s="232"/>
      <c r="W5" s="236" t="s">
        <v>24</v>
      </c>
      <c r="X5" s="231"/>
      <c r="Y5" s="237"/>
      <c r="Z5" s="230" t="s">
        <v>24</v>
      </c>
      <c r="AA5" s="231"/>
      <c r="AB5" s="232"/>
      <c r="AC5" s="236" t="s">
        <v>24</v>
      </c>
      <c r="AD5" s="231"/>
      <c r="AE5" s="237"/>
      <c r="AF5"/>
      <c r="AG5"/>
      <c r="AH5"/>
    </row>
    <row r="6" spans="1:34" ht="29.1" customHeight="1" x14ac:dyDescent="0.25">
      <c r="A6" s="241"/>
      <c r="B6" s="233"/>
      <c r="C6" s="234"/>
      <c r="D6" s="235"/>
      <c r="E6" s="238"/>
      <c r="F6" s="234"/>
      <c r="G6" s="239"/>
      <c r="H6" s="233"/>
      <c r="I6" s="234"/>
      <c r="J6" s="235"/>
      <c r="K6" s="238"/>
      <c r="L6" s="234"/>
      <c r="M6" s="239"/>
      <c r="N6" s="233"/>
      <c r="O6" s="234"/>
      <c r="P6" s="235"/>
      <c r="Q6" s="238"/>
      <c r="R6" s="234"/>
      <c r="S6" s="239"/>
      <c r="T6" s="233"/>
      <c r="U6" s="234"/>
      <c r="V6" s="235"/>
      <c r="W6" s="238"/>
      <c r="X6" s="234"/>
      <c r="Y6" s="239"/>
      <c r="Z6" s="233"/>
      <c r="AA6" s="234"/>
      <c r="AB6" s="235"/>
      <c r="AC6" s="238"/>
      <c r="AD6" s="234"/>
      <c r="AE6" s="239"/>
      <c r="AF6"/>
      <c r="AG6"/>
      <c r="AH6"/>
    </row>
    <row r="7" spans="1:34" ht="16.5" customHeight="1" x14ac:dyDescent="0.25">
      <c r="A7" s="242"/>
      <c r="B7" s="52" t="s">
        <v>20</v>
      </c>
      <c r="C7" s="16" t="s">
        <v>25</v>
      </c>
      <c r="D7" s="16" t="s">
        <v>21</v>
      </c>
      <c r="E7" s="16" t="s">
        <v>20</v>
      </c>
      <c r="F7" s="16" t="s">
        <v>25</v>
      </c>
      <c r="G7" s="53" t="s">
        <v>21</v>
      </c>
      <c r="H7" s="52" t="s">
        <v>20</v>
      </c>
      <c r="I7" s="16" t="s">
        <v>25</v>
      </c>
      <c r="J7" s="16" t="s">
        <v>21</v>
      </c>
      <c r="K7" s="16" t="s">
        <v>20</v>
      </c>
      <c r="L7" s="16" t="s">
        <v>25</v>
      </c>
      <c r="M7" s="53" t="s">
        <v>21</v>
      </c>
      <c r="N7" s="52" t="s">
        <v>20</v>
      </c>
      <c r="O7" s="16" t="s">
        <v>25</v>
      </c>
      <c r="P7" s="16" t="s">
        <v>21</v>
      </c>
      <c r="Q7" s="16" t="s">
        <v>20</v>
      </c>
      <c r="R7" s="16" t="s">
        <v>25</v>
      </c>
      <c r="S7" s="53" t="s">
        <v>21</v>
      </c>
      <c r="T7" s="52" t="s">
        <v>20</v>
      </c>
      <c r="U7" s="16" t="s">
        <v>25</v>
      </c>
      <c r="V7" s="16" t="s">
        <v>21</v>
      </c>
      <c r="W7" s="16" t="s">
        <v>20</v>
      </c>
      <c r="X7" s="16" t="s">
        <v>25</v>
      </c>
      <c r="Y7" s="53" t="s">
        <v>21</v>
      </c>
      <c r="Z7" s="52" t="s">
        <v>20</v>
      </c>
      <c r="AA7" s="16" t="s">
        <v>25</v>
      </c>
      <c r="AB7" s="16" t="s">
        <v>21</v>
      </c>
      <c r="AC7" s="16" t="s">
        <v>20</v>
      </c>
      <c r="AD7" s="16" t="s">
        <v>25</v>
      </c>
      <c r="AE7" s="53" t="s">
        <v>21</v>
      </c>
      <c r="AF7"/>
      <c r="AG7"/>
      <c r="AH7"/>
    </row>
    <row r="8" spans="1:34" ht="15" customHeight="1" x14ac:dyDescent="0.25">
      <c r="A8" s="50">
        <f>+'IV.Savivaldybės rezervai'!B8</f>
        <v>-5</v>
      </c>
      <c r="B8" s="54"/>
      <c r="C8" s="55"/>
      <c r="D8" s="55"/>
      <c r="E8" s="55"/>
      <c r="F8" s="55"/>
      <c r="G8" s="56"/>
      <c r="H8" s="54"/>
      <c r="I8" s="55"/>
      <c r="J8" s="55"/>
      <c r="K8" s="55"/>
      <c r="L8" s="55"/>
      <c r="M8" s="56"/>
      <c r="N8" s="54"/>
      <c r="O8" s="55"/>
      <c r="P8" s="55"/>
      <c r="Q8" s="55"/>
      <c r="R8" s="55"/>
      <c r="S8" s="56"/>
      <c r="T8" s="54"/>
      <c r="U8" s="55"/>
      <c r="V8" s="55"/>
      <c r="W8" s="55"/>
      <c r="X8" s="55"/>
      <c r="Y8" s="56"/>
      <c r="Z8" s="54"/>
      <c r="AA8" s="55"/>
      <c r="AB8" s="55"/>
      <c r="AC8" s="55"/>
      <c r="AD8" s="55"/>
      <c r="AE8" s="56"/>
      <c r="AF8"/>
      <c r="AG8"/>
      <c r="AH8"/>
    </row>
    <row r="9" spans="1:34" x14ac:dyDescent="0.25">
      <c r="A9" s="50">
        <f>+'IV.Savivaldybės rezervai'!B9</f>
        <v>-4</v>
      </c>
      <c r="B9" s="54"/>
      <c r="C9" s="43"/>
      <c r="D9" s="43"/>
      <c r="E9" s="43"/>
      <c r="F9" s="43"/>
      <c r="G9" s="57"/>
      <c r="H9" s="58"/>
      <c r="I9" s="43"/>
      <c r="J9" s="43"/>
      <c r="K9" s="43"/>
      <c r="L9" s="43"/>
      <c r="M9" s="57"/>
      <c r="N9" s="58"/>
      <c r="O9" s="43"/>
      <c r="P9" s="43"/>
      <c r="Q9" s="43"/>
      <c r="R9" s="43"/>
      <c r="S9" s="57"/>
      <c r="T9" s="58"/>
      <c r="U9" s="43"/>
      <c r="V9" s="43"/>
      <c r="W9" s="43"/>
      <c r="X9" s="43"/>
      <c r="Y9" s="57"/>
      <c r="Z9" s="58"/>
      <c r="AA9" s="43"/>
      <c r="AB9" s="43"/>
      <c r="AC9" s="43"/>
      <c r="AD9" s="43"/>
      <c r="AE9" s="57"/>
      <c r="AF9"/>
      <c r="AG9"/>
      <c r="AH9"/>
    </row>
    <row r="10" spans="1:34" x14ac:dyDescent="0.25">
      <c r="A10" s="50">
        <f>+'IV.Savivaldybės rezervai'!B10</f>
        <v>-3</v>
      </c>
      <c r="B10" s="54"/>
      <c r="C10" s="43"/>
      <c r="D10" s="43"/>
      <c r="E10" s="43"/>
      <c r="F10" s="43"/>
      <c r="G10" s="57"/>
      <c r="H10" s="58"/>
      <c r="I10" s="43"/>
      <c r="J10" s="43"/>
      <c r="K10" s="43"/>
      <c r="L10" s="43"/>
      <c r="M10" s="57"/>
      <c r="N10" s="58"/>
      <c r="O10" s="43"/>
      <c r="P10" s="43"/>
      <c r="Q10" s="43"/>
      <c r="R10" s="43"/>
      <c r="S10" s="57"/>
      <c r="T10" s="58"/>
      <c r="U10" s="43"/>
      <c r="V10" s="43"/>
      <c r="W10" s="43"/>
      <c r="X10" s="43"/>
      <c r="Y10" s="57"/>
      <c r="Z10" s="58"/>
      <c r="AA10" s="43"/>
      <c r="AB10" s="43"/>
      <c r="AC10" s="43"/>
      <c r="AD10" s="43"/>
      <c r="AE10" s="57"/>
      <c r="AF10"/>
      <c r="AG10"/>
      <c r="AH10"/>
    </row>
    <row r="11" spans="1:34" ht="14.45" customHeight="1" x14ac:dyDescent="0.25">
      <c r="A11" s="50">
        <f>+'IV.Savivaldybės rezervai'!B11</f>
        <v>-2</v>
      </c>
      <c r="B11" s="54"/>
      <c r="C11" s="43"/>
      <c r="D11" s="43"/>
      <c r="E11" s="43"/>
      <c r="F11" s="43"/>
      <c r="G11" s="57"/>
      <c r="H11" s="58"/>
      <c r="I11" s="43"/>
      <c r="J11" s="43"/>
      <c r="K11" s="43"/>
      <c r="L11" s="43"/>
      <c r="M11" s="57"/>
      <c r="N11" s="58"/>
      <c r="O11" s="43"/>
      <c r="P11" s="43"/>
      <c r="Q11" s="43"/>
      <c r="R11" s="43"/>
      <c r="S11" s="57"/>
      <c r="T11" s="58"/>
      <c r="U11" s="43"/>
      <c r="V11" s="43"/>
      <c r="W11" s="43"/>
      <c r="X11" s="43"/>
      <c r="Y11" s="57"/>
      <c r="Z11" s="58"/>
      <c r="AA11" s="43"/>
      <c r="AB11" s="43"/>
      <c r="AC11" s="43"/>
      <c r="AD11" s="43"/>
      <c r="AE11" s="57"/>
      <c r="AF11"/>
      <c r="AG11"/>
      <c r="AH11"/>
    </row>
    <row r="12" spans="1:34" x14ac:dyDescent="0.25">
      <c r="A12" s="50">
        <f>+'IV.Savivaldybės rezervai'!B12</f>
        <v>-1</v>
      </c>
      <c r="B12" s="54"/>
      <c r="C12" s="43"/>
      <c r="D12" s="43"/>
      <c r="E12" s="43"/>
      <c r="F12" s="43"/>
      <c r="G12" s="57"/>
      <c r="H12" s="58"/>
      <c r="I12" s="43"/>
      <c r="J12" s="43"/>
      <c r="K12" s="43"/>
      <c r="L12" s="43"/>
      <c r="M12" s="57"/>
      <c r="N12" s="58"/>
      <c r="O12" s="43"/>
      <c r="P12" s="43"/>
      <c r="Q12" s="43"/>
      <c r="R12" s="43"/>
      <c r="S12" s="57"/>
      <c r="T12" s="58"/>
      <c r="U12" s="43"/>
      <c r="V12" s="43"/>
      <c r="W12" s="43"/>
      <c r="X12" s="43"/>
      <c r="Y12" s="57"/>
      <c r="Z12" s="58"/>
      <c r="AA12" s="43"/>
      <c r="AB12" s="43"/>
      <c r="AC12" s="43"/>
      <c r="AD12" s="43"/>
      <c r="AE12" s="57"/>
      <c r="AF12"/>
      <c r="AG12"/>
      <c r="AH12"/>
    </row>
    <row r="13" spans="1:34" x14ac:dyDescent="0.25">
      <c r="A13" s="50">
        <f>+'IV.Savivaldybės rezervai'!B13</f>
        <v>0</v>
      </c>
      <c r="B13" s="54"/>
      <c r="C13" s="43"/>
      <c r="D13" s="43"/>
      <c r="E13" s="43"/>
      <c r="F13" s="43"/>
      <c r="G13" s="57"/>
      <c r="H13" s="58"/>
      <c r="I13" s="43"/>
      <c r="J13" s="43"/>
      <c r="K13" s="43"/>
      <c r="L13" s="43"/>
      <c r="M13" s="57"/>
      <c r="N13" s="58"/>
      <c r="O13" s="43"/>
      <c r="P13" s="43"/>
      <c r="Q13" s="43"/>
      <c r="R13" s="43"/>
      <c r="S13" s="57"/>
      <c r="T13" s="58"/>
      <c r="U13" s="43"/>
      <c r="V13" s="43"/>
      <c r="W13" s="43"/>
      <c r="X13" s="43"/>
      <c r="Y13" s="57"/>
      <c r="Z13" s="58"/>
      <c r="AA13" s="43"/>
      <c r="AB13" s="43"/>
      <c r="AC13" s="43"/>
      <c r="AD13" s="43"/>
      <c r="AE13" s="57"/>
      <c r="AF13"/>
      <c r="AG13"/>
      <c r="AH13"/>
    </row>
    <row r="14" spans="1:34" x14ac:dyDescent="0.25">
      <c r="A14" s="50">
        <f>+'IV.Savivaldybės rezervai'!B14</f>
        <v>1</v>
      </c>
      <c r="B14" s="54"/>
      <c r="C14" s="43"/>
      <c r="D14" s="43"/>
      <c r="E14" s="43"/>
      <c r="F14" s="43"/>
      <c r="G14" s="57"/>
      <c r="H14" s="58"/>
      <c r="I14" s="43"/>
      <c r="J14" s="43"/>
      <c r="K14" s="43"/>
      <c r="L14" s="43"/>
      <c r="M14" s="57"/>
      <c r="N14" s="58"/>
      <c r="O14" s="43"/>
      <c r="P14" s="43"/>
      <c r="Q14" s="43"/>
      <c r="R14" s="43"/>
      <c r="S14" s="57"/>
      <c r="T14" s="58"/>
      <c r="U14" s="43"/>
      <c r="V14" s="43"/>
      <c r="W14" s="43"/>
      <c r="X14" s="43"/>
      <c r="Y14" s="57"/>
      <c r="Z14" s="58"/>
      <c r="AA14" s="43"/>
      <c r="AB14" s="43"/>
      <c r="AC14" s="43"/>
      <c r="AD14" s="43"/>
      <c r="AE14" s="57"/>
      <c r="AF14"/>
      <c r="AG14"/>
      <c r="AH14"/>
    </row>
    <row r="15" spans="1:34" x14ac:dyDescent="0.25">
      <c r="A15" s="50">
        <f>+'IV.Savivaldybės rezervai'!B15</f>
        <v>2</v>
      </c>
      <c r="B15" s="54"/>
      <c r="C15" s="43"/>
      <c r="D15" s="43"/>
      <c r="E15" s="43"/>
      <c r="F15" s="43"/>
      <c r="G15" s="57"/>
      <c r="H15" s="58"/>
      <c r="I15" s="43"/>
      <c r="J15" s="43"/>
      <c r="K15" s="43"/>
      <c r="L15" s="43"/>
      <c r="M15" s="57"/>
      <c r="N15" s="58"/>
      <c r="O15" s="43"/>
      <c r="P15" s="43"/>
      <c r="Q15" s="43"/>
      <c r="R15" s="43"/>
      <c r="S15" s="57"/>
      <c r="T15" s="58"/>
      <c r="U15" s="43"/>
      <c r="V15" s="43"/>
      <c r="W15" s="43"/>
      <c r="X15" s="43"/>
      <c r="Y15" s="57"/>
      <c r="Z15" s="58"/>
      <c r="AA15" s="43"/>
      <c r="AB15" s="43"/>
      <c r="AC15" s="43"/>
      <c r="AD15" s="43"/>
      <c r="AE15" s="57"/>
      <c r="AF15"/>
      <c r="AG15"/>
      <c r="AH15"/>
    </row>
    <row r="16" spans="1:34" x14ac:dyDescent="0.25">
      <c r="A16" s="50">
        <f>+'IV.Savivaldybės rezervai'!B16</f>
        <v>3</v>
      </c>
      <c r="B16" s="54"/>
      <c r="C16" s="43"/>
      <c r="D16" s="43"/>
      <c r="E16" s="43"/>
      <c r="F16" s="43"/>
      <c r="G16" s="57"/>
      <c r="H16" s="58"/>
      <c r="I16" s="43"/>
      <c r="J16" s="43"/>
      <c r="K16" s="43"/>
      <c r="L16" s="43"/>
      <c r="M16" s="57"/>
      <c r="N16" s="58"/>
      <c r="O16" s="43"/>
      <c r="P16" s="43"/>
      <c r="Q16" s="43"/>
      <c r="R16" s="43"/>
      <c r="S16" s="57"/>
      <c r="T16" s="58"/>
      <c r="U16" s="43"/>
      <c r="V16" s="43"/>
      <c r="W16" s="43"/>
      <c r="X16" s="43"/>
      <c r="Y16" s="57"/>
      <c r="Z16" s="58"/>
      <c r="AA16" s="43"/>
      <c r="AB16" s="43"/>
      <c r="AC16" s="43"/>
      <c r="AD16" s="43"/>
      <c r="AE16" s="57"/>
      <c r="AF16"/>
      <c r="AG16"/>
      <c r="AH16"/>
    </row>
    <row r="17" spans="1:34" x14ac:dyDescent="0.25">
      <c r="A17" s="50">
        <f>+'IV.Savivaldybės rezervai'!B17</f>
        <v>4</v>
      </c>
      <c r="B17" s="54"/>
      <c r="C17" s="43"/>
      <c r="D17" s="43"/>
      <c r="E17" s="43"/>
      <c r="F17" s="43"/>
      <c r="G17" s="57"/>
      <c r="H17" s="58"/>
      <c r="I17" s="43"/>
      <c r="J17" s="43"/>
      <c r="K17" s="43"/>
      <c r="L17" s="43"/>
      <c r="M17" s="57"/>
      <c r="N17" s="58"/>
      <c r="O17" s="43"/>
      <c r="P17" s="43"/>
      <c r="Q17" s="43"/>
      <c r="R17" s="43"/>
      <c r="S17" s="57"/>
      <c r="T17" s="58"/>
      <c r="U17" s="43"/>
      <c r="V17" s="43"/>
      <c r="W17" s="43"/>
      <c r="X17" s="43"/>
      <c r="Y17" s="57"/>
      <c r="Z17" s="58"/>
      <c r="AA17" s="43"/>
      <c r="AB17" s="43"/>
      <c r="AC17" s="43"/>
      <c r="AD17" s="43"/>
      <c r="AE17" s="57"/>
      <c r="AF17"/>
      <c r="AG17"/>
      <c r="AH17"/>
    </row>
    <row r="18" spans="1:34" x14ac:dyDescent="0.25">
      <c r="A18" s="50">
        <f>+'IV.Savivaldybės rezervai'!B18</f>
        <v>5</v>
      </c>
      <c r="B18" s="54"/>
      <c r="C18" s="43"/>
      <c r="D18" s="43"/>
      <c r="E18" s="43"/>
      <c r="F18" s="43"/>
      <c r="G18" s="57"/>
      <c r="H18" s="58"/>
      <c r="I18" s="43"/>
      <c r="J18" s="43"/>
      <c r="K18" s="43"/>
      <c r="L18" s="43"/>
      <c r="M18" s="57"/>
      <c r="N18" s="58"/>
      <c r="O18" s="43"/>
      <c r="P18" s="43"/>
      <c r="Q18" s="43"/>
      <c r="R18" s="43"/>
      <c r="S18" s="57"/>
      <c r="T18" s="58"/>
      <c r="U18" s="43"/>
      <c r="V18" s="43"/>
      <c r="W18" s="43"/>
      <c r="X18" s="43"/>
      <c r="Y18" s="57"/>
      <c r="Z18" s="58"/>
      <c r="AA18" s="43"/>
      <c r="AB18" s="43"/>
      <c r="AC18" s="43"/>
      <c r="AD18" s="43"/>
      <c r="AE18" s="57"/>
      <c r="AF18"/>
      <c r="AG18"/>
      <c r="AH18"/>
    </row>
    <row r="19" spans="1:34" x14ac:dyDescent="0.25">
      <c r="A19" s="50">
        <f>+'IV.Savivaldybės rezervai'!B19</f>
        <v>6</v>
      </c>
      <c r="B19" s="54"/>
      <c r="C19" s="43"/>
      <c r="D19" s="43"/>
      <c r="E19" s="43"/>
      <c r="F19" s="43"/>
      <c r="G19" s="57"/>
      <c r="H19" s="58"/>
      <c r="I19" s="43"/>
      <c r="J19" s="43"/>
      <c r="K19" s="43"/>
      <c r="L19" s="43"/>
      <c r="M19" s="57"/>
      <c r="N19" s="58"/>
      <c r="O19" s="43"/>
      <c r="P19" s="43"/>
      <c r="Q19" s="43"/>
      <c r="R19" s="43"/>
      <c r="S19" s="57"/>
      <c r="T19" s="58"/>
      <c r="U19" s="43"/>
      <c r="V19" s="43"/>
      <c r="W19" s="43"/>
      <c r="X19" s="43"/>
      <c r="Y19" s="57"/>
      <c r="Z19" s="58"/>
      <c r="AA19" s="43"/>
      <c r="AB19" s="43"/>
      <c r="AC19" s="43"/>
      <c r="AD19" s="43"/>
      <c r="AE19" s="57"/>
      <c r="AF19"/>
      <c r="AG19"/>
      <c r="AH19"/>
    </row>
    <row r="20" spans="1:34" x14ac:dyDescent="0.25">
      <c r="A20" s="50">
        <f>+'IV.Savivaldybės rezervai'!B20</f>
        <v>7</v>
      </c>
      <c r="B20" s="54"/>
      <c r="C20" s="43"/>
      <c r="D20" s="43"/>
      <c r="E20" s="43"/>
      <c r="F20" s="43"/>
      <c r="G20" s="57"/>
      <c r="H20" s="58"/>
      <c r="I20" s="43"/>
      <c r="J20" s="43"/>
      <c r="K20" s="43"/>
      <c r="L20" s="43"/>
      <c r="M20" s="57"/>
      <c r="N20" s="58"/>
      <c r="O20" s="43"/>
      <c r="P20" s="43"/>
      <c r="Q20" s="43"/>
      <c r="R20" s="43"/>
      <c r="S20" s="57"/>
      <c r="T20" s="58"/>
      <c r="U20" s="43"/>
      <c r="V20" s="43"/>
      <c r="W20" s="43"/>
      <c r="X20" s="43"/>
      <c r="Y20" s="57"/>
      <c r="Z20" s="58"/>
      <c r="AA20" s="43"/>
      <c r="AB20" s="43"/>
      <c r="AC20" s="43"/>
      <c r="AD20" s="43"/>
      <c r="AE20" s="57"/>
      <c r="AF20"/>
      <c r="AG20"/>
      <c r="AH20"/>
    </row>
    <row r="21" spans="1:34" x14ac:dyDescent="0.25">
      <c r="A21" s="50">
        <f>+'IV.Savivaldybės rezervai'!B21</f>
        <v>8</v>
      </c>
      <c r="B21" s="54"/>
      <c r="C21" s="43"/>
      <c r="D21" s="43"/>
      <c r="E21" s="43"/>
      <c r="F21" s="43"/>
      <c r="G21" s="57"/>
      <c r="H21" s="58"/>
      <c r="I21" s="43"/>
      <c r="J21" s="43"/>
      <c r="K21" s="43"/>
      <c r="L21" s="43"/>
      <c r="M21" s="57"/>
      <c r="N21" s="58"/>
      <c r="O21" s="43"/>
      <c r="P21" s="43"/>
      <c r="Q21" s="43"/>
      <c r="R21" s="43"/>
      <c r="S21" s="57"/>
      <c r="T21" s="58"/>
      <c r="U21" s="43"/>
      <c r="V21" s="43"/>
      <c r="W21" s="43"/>
      <c r="X21" s="43"/>
      <c r="Y21" s="57"/>
      <c r="Z21" s="58"/>
      <c r="AA21" s="43"/>
      <c r="AB21" s="43"/>
      <c r="AC21" s="43"/>
      <c r="AD21" s="43"/>
      <c r="AE21" s="57"/>
      <c r="AF21"/>
      <c r="AG21"/>
      <c r="AH21"/>
    </row>
    <row r="22" spans="1:34" x14ac:dyDescent="0.25">
      <c r="A22" s="50">
        <f>+'IV.Savivaldybės rezervai'!B22</f>
        <v>9</v>
      </c>
      <c r="B22" s="54"/>
      <c r="C22" s="43"/>
      <c r="D22" s="43"/>
      <c r="E22" s="43"/>
      <c r="F22" s="43"/>
      <c r="G22" s="57"/>
      <c r="H22" s="58"/>
      <c r="I22" s="43"/>
      <c r="J22" s="43"/>
      <c r="K22" s="43"/>
      <c r="L22" s="43"/>
      <c r="M22" s="57"/>
      <c r="N22" s="58"/>
      <c r="O22" s="43"/>
      <c r="P22" s="43"/>
      <c r="Q22" s="43"/>
      <c r="R22" s="43"/>
      <c r="S22" s="57"/>
      <c r="T22" s="58"/>
      <c r="U22" s="43"/>
      <c r="V22" s="43"/>
      <c r="W22" s="43"/>
      <c r="X22" s="43"/>
      <c r="Y22" s="57"/>
      <c r="Z22" s="58"/>
      <c r="AA22" s="43"/>
      <c r="AB22" s="43"/>
      <c r="AC22" s="43"/>
      <c r="AD22" s="43"/>
      <c r="AE22" s="57"/>
      <c r="AF22"/>
      <c r="AG22"/>
      <c r="AH22"/>
    </row>
    <row r="23" spans="1:34" x14ac:dyDescent="0.25">
      <c r="A23" s="50">
        <f>+'IV.Savivaldybės rezervai'!B23</f>
        <v>10</v>
      </c>
      <c r="B23" s="54"/>
      <c r="C23" s="43"/>
      <c r="D23" s="43"/>
      <c r="E23" s="43"/>
      <c r="F23" s="43"/>
      <c r="G23" s="57"/>
      <c r="H23" s="58"/>
      <c r="I23" s="43"/>
      <c r="J23" s="43"/>
      <c r="K23" s="43"/>
      <c r="L23" s="43"/>
      <c r="M23" s="57"/>
      <c r="N23" s="58"/>
      <c r="O23" s="43"/>
      <c r="P23" s="43"/>
      <c r="Q23" s="43"/>
      <c r="R23" s="43"/>
      <c r="S23" s="57"/>
      <c r="T23" s="58"/>
      <c r="U23" s="43"/>
      <c r="V23" s="43"/>
      <c r="W23" s="43"/>
      <c r="X23" s="43"/>
      <c r="Y23" s="57"/>
      <c r="Z23" s="58"/>
      <c r="AA23" s="43"/>
      <c r="AB23" s="43"/>
      <c r="AC23" s="43"/>
      <c r="AD23" s="43"/>
      <c r="AE23" s="57"/>
      <c r="AF23"/>
      <c r="AG23"/>
      <c r="AH23"/>
    </row>
    <row r="24" spans="1:34" x14ac:dyDescent="0.25">
      <c r="A24" s="50">
        <f>+'IV.Savivaldybės rezervai'!B24</f>
        <v>11</v>
      </c>
      <c r="B24" s="54"/>
      <c r="C24" s="43"/>
      <c r="D24" s="43"/>
      <c r="E24" s="43"/>
      <c r="F24" s="43"/>
      <c r="G24" s="57"/>
      <c r="H24" s="58"/>
      <c r="I24" s="43"/>
      <c r="J24" s="43"/>
      <c r="K24" s="43"/>
      <c r="L24" s="43"/>
      <c r="M24" s="57"/>
      <c r="N24" s="58"/>
      <c r="O24" s="43"/>
      <c r="P24" s="43"/>
      <c r="Q24" s="43"/>
      <c r="R24" s="43"/>
      <c r="S24" s="57"/>
      <c r="T24" s="58"/>
      <c r="U24" s="43"/>
      <c r="V24" s="43"/>
      <c r="W24" s="43"/>
      <c r="X24" s="43"/>
      <c r="Y24" s="57"/>
      <c r="Z24" s="58"/>
      <c r="AA24" s="43"/>
      <c r="AB24" s="43"/>
      <c r="AC24" s="43"/>
      <c r="AD24" s="43"/>
      <c r="AE24" s="57"/>
      <c r="AF24"/>
      <c r="AG24"/>
      <c r="AH24"/>
    </row>
    <row r="25" spans="1:34" x14ac:dyDescent="0.25">
      <c r="A25" s="50">
        <f>+'IV.Savivaldybės rezervai'!B25</f>
        <v>12</v>
      </c>
      <c r="B25" s="54"/>
      <c r="C25" s="43"/>
      <c r="D25" s="43"/>
      <c r="E25" s="43"/>
      <c r="F25" s="43"/>
      <c r="G25" s="57"/>
      <c r="H25" s="58"/>
      <c r="I25" s="43"/>
      <c r="J25" s="43"/>
      <c r="K25" s="43"/>
      <c r="L25" s="43"/>
      <c r="M25" s="57"/>
      <c r="N25" s="58"/>
      <c r="O25" s="43"/>
      <c r="P25" s="43"/>
      <c r="Q25" s="43"/>
      <c r="R25" s="43"/>
      <c r="S25" s="57"/>
      <c r="T25" s="58"/>
      <c r="U25" s="43"/>
      <c r="V25" s="43"/>
      <c r="W25" s="43"/>
      <c r="X25" s="43"/>
      <c r="Y25" s="57"/>
      <c r="Z25" s="58"/>
      <c r="AA25" s="43"/>
      <c r="AB25" s="43"/>
      <c r="AC25" s="43"/>
      <c r="AD25" s="43"/>
      <c r="AE25" s="57"/>
      <c r="AF25"/>
      <c r="AG25"/>
      <c r="AH25"/>
    </row>
    <row r="26" spans="1:34" x14ac:dyDescent="0.25">
      <c r="A26" s="50">
        <f>+'IV.Savivaldybės rezervai'!B26</f>
        <v>13</v>
      </c>
      <c r="B26" s="54"/>
      <c r="C26" s="43"/>
      <c r="D26" s="43"/>
      <c r="E26" s="43"/>
      <c r="F26" s="43"/>
      <c r="G26" s="57"/>
      <c r="H26" s="58"/>
      <c r="I26" s="43"/>
      <c r="J26" s="43"/>
      <c r="K26" s="43"/>
      <c r="L26" s="43"/>
      <c r="M26" s="57"/>
      <c r="N26" s="58"/>
      <c r="O26" s="43"/>
      <c r="P26" s="43"/>
      <c r="Q26" s="43"/>
      <c r="R26" s="43"/>
      <c r="S26" s="57"/>
      <c r="T26" s="58"/>
      <c r="U26" s="43"/>
      <c r="V26" s="43"/>
      <c r="W26" s="43"/>
      <c r="X26" s="43"/>
      <c r="Y26" s="57"/>
      <c r="Z26" s="58"/>
      <c r="AA26" s="43"/>
      <c r="AB26" s="43"/>
      <c r="AC26" s="43"/>
      <c r="AD26" s="43"/>
      <c r="AE26" s="57"/>
      <c r="AF26"/>
      <c r="AG26"/>
      <c r="AH26"/>
    </row>
    <row r="27" spans="1:34" x14ac:dyDescent="0.25">
      <c r="A27" s="50">
        <f>+'IV.Savivaldybės rezervai'!B27</f>
        <v>14</v>
      </c>
      <c r="B27" s="54"/>
      <c r="C27" s="43"/>
      <c r="D27" s="43"/>
      <c r="E27" s="43"/>
      <c r="F27" s="43"/>
      <c r="G27" s="57"/>
      <c r="H27" s="58"/>
      <c r="I27" s="43"/>
      <c r="J27" s="43"/>
      <c r="K27" s="43"/>
      <c r="L27" s="43"/>
      <c r="M27" s="57"/>
      <c r="N27" s="58"/>
      <c r="O27" s="43"/>
      <c r="P27" s="43"/>
      <c r="Q27" s="43"/>
      <c r="R27" s="43"/>
      <c r="S27" s="57"/>
      <c r="T27" s="58"/>
      <c r="U27" s="43"/>
      <c r="V27" s="43"/>
      <c r="W27" s="43"/>
      <c r="X27" s="43"/>
      <c r="Y27" s="57"/>
      <c r="Z27" s="58"/>
      <c r="AA27" s="43"/>
      <c r="AB27" s="43"/>
      <c r="AC27" s="43"/>
      <c r="AD27" s="43"/>
      <c r="AE27" s="57"/>
      <c r="AF27"/>
      <c r="AG27"/>
      <c r="AH27"/>
    </row>
    <row r="28" spans="1:34" x14ac:dyDescent="0.25">
      <c r="A28" s="50">
        <f>+'IV.Savivaldybės rezervai'!B28</f>
        <v>15</v>
      </c>
      <c r="B28" s="54"/>
      <c r="C28" s="43"/>
      <c r="D28" s="43"/>
      <c r="E28" s="43"/>
      <c r="F28" s="43"/>
      <c r="G28" s="57"/>
      <c r="H28" s="58"/>
      <c r="I28" s="43"/>
      <c r="J28" s="43"/>
      <c r="K28" s="43"/>
      <c r="L28" s="43"/>
      <c r="M28" s="57"/>
      <c r="N28" s="58"/>
      <c r="O28" s="43"/>
      <c r="P28" s="43"/>
      <c r="Q28" s="43"/>
      <c r="R28" s="43"/>
      <c r="S28" s="57"/>
      <c r="T28" s="58"/>
      <c r="U28" s="43"/>
      <c r="V28" s="43"/>
      <c r="W28" s="43"/>
      <c r="X28" s="43"/>
      <c r="Y28" s="57"/>
      <c r="Z28" s="58"/>
      <c r="AA28" s="43"/>
      <c r="AB28" s="43"/>
      <c r="AC28" s="43"/>
      <c r="AD28" s="43"/>
      <c r="AE28" s="57"/>
      <c r="AF28"/>
      <c r="AG28"/>
      <c r="AH28"/>
    </row>
    <row r="29" spans="1:34" x14ac:dyDescent="0.25">
      <c r="A29" s="50">
        <f>+'IV.Savivaldybės rezervai'!B29</f>
        <v>16</v>
      </c>
      <c r="B29" s="54"/>
      <c r="C29" s="43"/>
      <c r="D29" s="43"/>
      <c r="E29" s="43"/>
      <c r="F29" s="43"/>
      <c r="G29" s="57"/>
      <c r="H29" s="58"/>
      <c r="I29" s="43"/>
      <c r="J29" s="43"/>
      <c r="K29" s="43"/>
      <c r="L29" s="43"/>
      <c r="M29" s="57"/>
      <c r="N29" s="58"/>
      <c r="O29" s="43"/>
      <c r="P29" s="43"/>
      <c r="Q29" s="43"/>
      <c r="R29" s="43"/>
      <c r="S29" s="57"/>
      <c r="T29" s="58"/>
      <c r="U29" s="43"/>
      <c r="V29" s="43"/>
      <c r="W29" s="43"/>
      <c r="X29" s="43"/>
      <c r="Y29" s="57"/>
      <c r="Z29" s="58"/>
      <c r="AA29" s="43"/>
      <c r="AB29" s="43"/>
      <c r="AC29" s="43"/>
      <c r="AD29" s="43"/>
      <c r="AE29" s="57"/>
      <c r="AF29"/>
      <c r="AG29"/>
      <c r="AH29"/>
    </row>
    <row r="30" spans="1:34" x14ac:dyDescent="0.25">
      <c r="A30" s="50">
        <f>+'IV.Savivaldybės rezervai'!B30</f>
        <v>17</v>
      </c>
      <c r="B30" s="54"/>
      <c r="C30" s="43"/>
      <c r="D30" s="43"/>
      <c r="E30" s="43"/>
      <c r="F30" s="43"/>
      <c r="G30" s="57"/>
      <c r="H30" s="58"/>
      <c r="I30" s="43"/>
      <c r="J30" s="43"/>
      <c r="K30" s="43"/>
      <c r="L30" s="43"/>
      <c r="M30" s="57"/>
      <c r="N30" s="58"/>
      <c r="O30" s="43"/>
      <c r="P30" s="43"/>
      <c r="Q30" s="43"/>
      <c r="R30" s="43"/>
      <c r="S30" s="57"/>
      <c r="T30" s="58"/>
      <c r="U30" s="43"/>
      <c r="V30" s="43"/>
      <c r="W30" s="43"/>
      <c r="X30" s="43"/>
      <c r="Y30" s="57"/>
      <c r="Z30" s="58"/>
      <c r="AA30" s="43"/>
      <c r="AB30" s="43"/>
      <c r="AC30" s="43"/>
      <c r="AD30" s="43"/>
      <c r="AE30" s="57"/>
      <c r="AF30"/>
      <c r="AG30"/>
      <c r="AH30"/>
    </row>
    <row r="31" spans="1:34" x14ac:dyDescent="0.25">
      <c r="A31" s="50">
        <f>+'IV.Savivaldybės rezervai'!B31</f>
        <v>18</v>
      </c>
      <c r="B31" s="54"/>
      <c r="C31" s="66"/>
      <c r="D31" s="66"/>
      <c r="E31" s="66"/>
      <c r="F31" s="66"/>
      <c r="G31" s="67"/>
      <c r="H31" s="68"/>
      <c r="I31" s="66"/>
      <c r="J31" s="66"/>
      <c r="K31" s="66"/>
      <c r="L31" s="66"/>
      <c r="M31" s="67"/>
      <c r="N31" s="68"/>
      <c r="O31" s="66"/>
      <c r="P31" s="66"/>
      <c r="Q31" s="66"/>
      <c r="R31" s="66"/>
      <c r="S31" s="67"/>
      <c r="T31" s="68"/>
      <c r="U31" s="66"/>
      <c r="V31" s="66"/>
      <c r="W31" s="66"/>
      <c r="X31" s="66"/>
      <c r="Y31" s="70"/>
      <c r="Z31" s="43"/>
      <c r="AA31" s="43"/>
      <c r="AB31" s="43"/>
      <c r="AC31" s="43"/>
      <c r="AD31" s="43"/>
      <c r="AE31" s="43"/>
      <c r="AF31"/>
      <c r="AG31"/>
      <c r="AH31"/>
    </row>
    <row r="32" spans="1:34" s="2" customFormat="1" ht="15.75" thickBot="1" x14ac:dyDescent="0.3">
      <c r="A32" s="50">
        <f>+'IV.Savivaldybės rezervai'!B32</f>
        <v>19</v>
      </c>
      <c r="B32" s="54"/>
      <c r="C32" s="43"/>
      <c r="D32" s="43"/>
      <c r="E32" s="43"/>
      <c r="F32" s="43"/>
      <c r="G32" s="43"/>
      <c r="H32" s="43"/>
      <c r="I32" s="43"/>
      <c r="J32" s="43"/>
      <c r="K32" s="43"/>
      <c r="L32" s="43"/>
      <c r="M32" s="43"/>
      <c r="N32" s="43"/>
      <c r="O32" s="43"/>
      <c r="P32" s="43"/>
      <c r="Q32" s="43"/>
      <c r="R32" s="43"/>
      <c r="S32" s="43"/>
      <c r="T32" s="43"/>
      <c r="U32" s="43"/>
      <c r="V32" s="43"/>
      <c r="W32" s="43"/>
      <c r="X32" s="43"/>
      <c r="Y32" s="69"/>
      <c r="Z32" s="71"/>
      <c r="AA32" s="72"/>
      <c r="AB32" s="72"/>
      <c r="AC32" s="72"/>
      <c r="AD32" s="72"/>
      <c r="AE32" s="73"/>
    </row>
    <row r="33" spans="1:31" x14ac:dyDescent="0.25">
      <c r="A33" s="50">
        <f>+'IV.Savivaldybės rezervai'!B33</f>
        <v>20</v>
      </c>
      <c r="B33" s="54"/>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row>
    <row r="34" spans="1:31" ht="14.45" customHeight="1" x14ac:dyDescent="0.25">
      <c r="A34" s="217" t="s">
        <v>28</v>
      </c>
      <c r="B34" s="218" t="s">
        <v>29</v>
      </c>
      <c r="C34" s="218"/>
      <c r="D34" s="218"/>
      <c r="E34" s="218"/>
    </row>
    <row r="35" spans="1:31" ht="14.45" customHeight="1" x14ac:dyDescent="0.25">
      <c r="A35" s="217"/>
      <c r="B35" s="219" t="s">
        <v>20</v>
      </c>
      <c r="C35" s="219" t="s">
        <v>25</v>
      </c>
      <c r="D35" s="219" t="s">
        <v>21</v>
      </c>
      <c r="E35" s="221" t="s">
        <v>102</v>
      </c>
    </row>
    <row r="36" spans="1:31" x14ac:dyDescent="0.25">
      <c r="A36" s="217"/>
      <c r="B36" s="220"/>
      <c r="C36" s="220"/>
      <c r="D36" s="220"/>
      <c r="E36" s="221"/>
    </row>
    <row r="37" spans="1:31" x14ac:dyDescent="0.25">
      <c r="A37" s="217"/>
      <c r="B37" s="220"/>
      <c r="C37" s="220"/>
      <c r="D37" s="220"/>
      <c r="E37" s="221"/>
    </row>
    <row r="38" spans="1:31" x14ac:dyDescent="0.25">
      <c r="A38" s="217"/>
      <c r="B38" s="220"/>
      <c r="C38" s="220"/>
      <c r="D38" s="220"/>
      <c r="E38" s="208"/>
    </row>
    <row r="39" spans="1:31" x14ac:dyDescent="0.25">
      <c r="A39" s="16">
        <f>+A8</f>
        <v>-5</v>
      </c>
      <c r="B39" s="51">
        <f t="shared" ref="B39:D40" si="0">+B8+E8+H8+K8+N8+Q8+T8+W8+Z8+AC8</f>
        <v>0</v>
      </c>
      <c r="C39" s="51">
        <f t="shared" si="0"/>
        <v>0</v>
      </c>
      <c r="D39" s="51">
        <f t="shared" si="0"/>
        <v>0</v>
      </c>
      <c r="E39" s="51">
        <f>SUM(B39:D39)</f>
        <v>0</v>
      </c>
    </row>
    <row r="40" spans="1:31" x14ac:dyDescent="0.25">
      <c r="A40" s="16">
        <f>+A9</f>
        <v>-4</v>
      </c>
      <c r="B40" s="51">
        <f t="shared" si="0"/>
        <v>0</v>
      </c>
      <c r="C40" s="51">
        <f t="shared" si="0"/>
        <v>0</v>
      </c>
      <c r="D40" s="51">
        <f t="shared" si="0"/>
        <v>0</v>
      </c>
      <c r="E40" s="51">
        <f t="shared" ref="E40:E62" si="1">SUM(B40:D40)</f>
        <v>0</v>
      </c>
    </row>
    <row r="41" spans="1:31" x14ac:dyDescent="0.25">
      <c r="A41" s="16">
        <f t="shared" ref="A41:A64" si="2">+A10</f>
        <v>-3</v>
      </c>
      <c r="B41" s="51">
        <f t="shared" ref="B41:B64" si="3">+B10+E10+H10+K10+N10+Q10+T10+W10+Z10+AC10</f>
        <v>0</v>
      </c>
      <c r="C41" s="51">
        <f t="shared" ref="C41:C64" si="4">+C10+F10+I10+L10+O10+R10+U10+X10+AA10+AD10</f>
        <v>0</v>
      </c>
      <c r="D41" s="51">
        <f t="shared" ref="D41:D64" si="5">+D10+G10+J10+M10+P10+S10+V10+Y10+AB10+AE10</f>
        <v>0</v>
      </c>
      <c r="E41" s="51">
        <f t="shared" si="1"/>
        <v>0</v>
      </c>
    </row>
    <row r="42" spans="1:31" x14ac:dyDescent="0.25">
      <c r="A42" s="16">
        <f t="shared" si="2"/>
        <v>-2</v>
      </c>
      <c r="B42" s="51">
        <f t="shared" si="3"/>
        <v>0</v>
      </c>
      <c r="C42" s="51">
        <f t="shared" si="4"/>
        <v>0</v>
      </c>
      <c r="D42" s="51">
        <f t="shared" si="5"/>
        <v>0</v>
      </c>
      <c r="E42" s="51">
        <f t="shared" si="1"/>
        <v>0</v>
      </c>
    </row>
    <row r="43" spans="1:31" x14ac:dyDescent="0.25">
      <c r="A43" s="16">
        <f t="shared" si="2"/>
        <v>-1</v>
      </c>
      <c r="B43" s="51">
        <f t="shared" si="3"/>
        <v>0</v>
      </c>
      <c r="C43" s="51">
        <f t="shared" si="4"/>
        <v>0</v>
      </c>
      <c r="D43" s="51">
        <f t="shared" si="5"/>
        <v>0</v>
      </c>
      <c r="E43" s="51">
        <f t="shared" si="1"/>
        <v>0</v>
      </c>
    </row>
    <row r="44" spans="1:31" x14ac:dyDescent="0.25">
      <c r="A44" s="16">
        <f t="shared" si="2"/>
        <v>0</v>
      </c>
      <c r="B44" s="51">
        <f t="shared" si="3"/>
        <v>0</v>
      </c>
      <c r="C44" s="51">
        <f t="shared" si="4"/>
        <v>0</v>
      </c>
      <c r="D44" s="51">
        <f t="shared" si="5"/>
        <v>0</v>
      </c>
      <c r="E44" s="51">
        <f t="shared" si="1"/>
        <v>0</v>
      </c>
    </row>
    <row r="45" spans="1:31" x14ac:dyDescent="0.25">
      <c r="A45" s="16">
        <f t="shared" si="2"/>
        <v>1</v>
      </c>
      <c r="B45" s="51">
        <f t="shared" si="3"/>
        <v>0</v>
      </c>
      <c r="C45" s="51">
        <f t="shared" si="4"/>
        <v>0</v>
      </c>
      <c r="D45" s="51">
        <f t="shared" si="5"/>
        <v>0</v>
      </c>
      <c r="E45" s="51">
        <f t="shared" si="1"/>
        <v>0</v>
      </c>
    </row>
    <row r="46" spans="1:31" x14ac:dyDescent="0.25">
      <c r="A46" s="16">
        <f t="shared" si="2"/>
        <v>2</v>
      </c>
      <c r="B46" s="51">
        <f t="shared" si="3"/>
        <v>0</v>
      </c>
      <c r="C46" s="51">
        <f t="shared" si="4"/>
        <v>0</v>
      </c>
      <c r="D46" s="51">
        <f t="shared" si="5"/>
        <v>0</v>
      </c>
      <c r="E46" s="51">
        <f t="shared" si="1"/>
        <v>0</v>
      </c>
    </row>
    <row r="47" spans="1:31" x14ac:dyDescent="0.25">
      <c r="A47" s="16">
        <f t="shared" si="2"/>
        <v>3</v>
      </c>
      <c r="B47" s="51">
        <f t="shared" si="3"/>
        <v>0</v>
      </c>
      <c r="C47" s="51">
        <f t="shared" si="4"/>
        <v>0</v>
      </c>
      <c r="D47" s="51">
        <f t="shared" si="5"/>
        <v>0</v>
      </c>
      <c r="E47" s="51">
        <f t="shared" si="1"/>
        <v>0</v>
      </c>
    </row>
    <row r="48" spans="1:31" x14ac:dyDescent="0.25">
      <c r="A48" s="16">
        <f t="shared" si="2"/>
        <v>4</v>
      </c>
      <c r="B48" s="51">
        <f t="shared" si="3"/>
        <v>0</v>
      </c>
      <c r="C48" s="51">
        <f t="shared" si="4"/>
        <v>0</v>
      </c>
      <c r="D48" s="51">
        <f t="shared" si="5"/>
        <v>0</v>
      </c>
      <c r="E48" s="51">
        <f t="shared" si="1"/>
        <v>0</v>
      </c>
    </row>
    <row r="49" spans="1:5" x14ac:dyDescent="0.25">
      <c r="A49" s="16">
        <f t="shared" si="2"/>
        <v>5</v>
      </c>
      <c r="B49" s="51">
        <f t="shared" si="3"/>
        <v>0</v>
      </c>
      <c r="C49" s="51">
        <f t="shared" si="4"/>
        <v>0</v>
      </c>
      <c r="D49" s="51">
        <f t="shared" si="5"/>
        <v>0</v>
      </c>
      <c r="E49" s="51">
        <f t="shared" si="1"/>
        <v>0</v>
      </c>
    </row>
    <row r="50" spans="1:5" x14ac:dyDescent="0.25">
      <c r="A50" s="16">
        <f t="shared" si="2"/>
        <v>6</v>
      </c>
      <c r="B50" s="51">
        <f t="shared" si="3"/>
        <v>0</v>
      </c>
      <c r="C50" s="51">
        <f t="shared" si="4"/>
        <v>0</v>
      </c>
      <c r="D50" s="51">
        <f t="shared" si="5"/>
        <v>0</v>
      </c>
      <c r="E50" s="51">
        <f t="shared" si="1"/>
        <v>0</v>
      </c>
    </row>
    <row r="51" spans="1:5" x14ac:dyDescent="0.25">
      <c r="A51" s="16">
        <f t="shared" si="2"/>
        <v>7</v>
      </c>
      <c r="B51" s="51">
        <f t="shared" si="3"/>
        <v>0</v>
      </c>
      <c r="C51" s="51">
        <f t="shared" si="4"/>
        <v>0</v>
      </c>
      <c r="D51" s="51">
        <f t="shared" si="5"/>
        <v>0</v>
      </c>
      <c r="E51" s="51">
        <f t="shared" si="1"/>
        <v>0</v>
      </c>
    </row>
    <row r="52" spans="1:5" x14ac:dyDescent="0.25">
      <c r="A52" s="16">
        <f t="shared" si="2"/>
        <v>8</v>
      </c>
      <c r="B52" s="51">
        <f t="shared" si="3"/>
        <v>0</v>
      </c>
      <c r="C52" s="51">
        <f t="shared" si="4"/>
        <v>0</v>
      </c>
      <c r="D52" s="51">
        <f t="shared" si="5"/>
        <v>0</v>
      </c>
      <c r="E52" s="51">
        <f t="shared" si="1"/>
        <v>0</v>
      </c>
    </row>
    <row r="53" spans="1:5" x14ac:dyDescent="0.25">
      <c r="A53" s="16">
        <f t="shared" si="2"/>
        <v>9</v>
      </c>
      <c r="B53" s="51">
        <f t="shared" si="3"/>
        <v>0</v>
      </c>
      <c r="C53" s="51">
        <f t="shared" si="4"/>
        <v>0</v>
      </c>
      <c r="D53" s="51">
        <f t="shared" si="5"/>
        <v>0</v>
      </c>
      <c r="E53" s="51">
        <f t="shared" si="1"/>
        <v>0</v>
      </c>
    </row>
    <row r="54" spans="1:5" x14ac:dyDescent="0.25">
      <c r="A54" s="16">
        <f t="shared" si="2"/>
        <v>10</v>
      </c>
      <c r="B54" s="51">
        <f t="shared" si="3"/>
        <v>0</v>
      </c>
      <c r="C54" s="51">
        <f t="shared" si="4"/>
        <v>0</v>
      </c>
      <c r="D54" s="51">
        <f t="shared" si="5"/>
        <v>0</v>
      </c>
      <c r="E54" s="51">
        <f t="shared" si="1"/>
        <v>0</v>
      </c>
    </row>
    <row r="55" spans="1:5" x14ac:dyDescent="0.25">
      <c r="A55" s="16">
        <f t="shared" si="2"/>
        <v>11</v>
      </c>
      <c r="B55" s="51">
        <f t="shared" si="3"/>
        <v>0</v>
      </c>
      <c r="C55" s="51">
        <f t="shared" si="4"/>
        <v>0</v>
      </c>
      <c r="D55" s="51">
        <f t="shared" si="5"/>
        <v>0</v>
      </c>
      <c r="E55" s="51">
        <f t="shared" si="1"/>
        <v>0</v>
      </c>
    </row>
    <row r="56" spans="1:5" x14ac:dyDescent="0.25">
      <c r="A56" s="16">
        <f t="shared" si="2"/>
        <v>12</v>
      </c>
      <c r="B56" s="51">
        <f t="shared" si="3"/>
        <v>0</v>
      </c>
      <c r="C56" s="51">
        <f t="shared" si="4"/>
        <v>0</v>
      </c>
      <c r="D56" s="51">
        <f t="shared" si="5"/>
        <v>0</v>
      </c>
      <c r="E56" s="51">
        <f t="shared" si="1"/>
        <v>0</v>
      </c>
    </row>
    <row r="57" spans="1:5" x14ac:dyDescent="0.25">
      <c r="A57" s="16">
        <f t="shared" si="2"/>
        <v>13</v>
      </c>
      <c r="B57" s="51">
        <f t="shared" si="3"/>
        <v>0</v>
      </c>
      <c r="C57" s="51">
        <f t="shared" si="4"/>
        <v>0</v>
      </c>
      <c r="D57" s="51">
        <f t="shared" si="5"/>
        <v>0</v>
      </c>
      <c r="E57" s="51">
        <f t="shared" si="1"/>
        <v>0</v>
      </c>
    </row>
    <row r="58" spans="1:5" x14ac:dyDescent="0.25">
      <c r="A58" s="16">
        <f t="shared" si="2"/>
        <v>14</v>
      </c>
      <c r="B58" s="51">
        <f t="shared" si="3"/>
        <v>0</v>
      </c>
      <c r="C58" s="51">
        <f t="shared" si="4"/>
        <v>0</v>
      </c>
      <c r="D58" s="51">
        <f t="shared" si="5"/>
        <v>0</v>
      </c>
      <c r="E58" s="51">
        <f t="shared" si="1"/>
        <v>0</v>
      </c>
    </row>
    <row r="59" spans="1:5" x14ac:dyDescent="0.25">
      <c r="A59" s="16">
        <f t="shared" si="2"/>
        <v>15</v>
      </c>
      <c r="B59" s="51">
        <f t="shared" si="3"/>
        <v>0</v>
      </c>
      <c r="C59" s="51">
        <f t="shared" si="4"/>
        <v>0</v>
      </c>
      <c r="D59" s="51">
        <f t="shared" si="5"/>
        <v>0</v>
      </c>
      <c r="E59" s="51">
        <f t="shared" si="1"/>
        <v>0</v>
      </c>
    </row>
    <row r="60" spans="1:5" x14ac:dyDescent="0.25">
      <c r="A60" s="16">
        <f t="shared" si="2"/>
        <v>16</v>
      </c>
      <c r="B60" s="51">
        <f t="shared" si="3"/>
        <v>0</v>
      </c>
      <c r="C60" s="51">
        <f t="shared" si="4"/>
        <v>0</v>
      </c>
      <c r="D60" s="51">
        <f t="shared" si="5"/>
        <v>0</v>
      </c>
      <c r="E60" s="51">
        <f t="shared" si="1"/>
        <v>0</v>
      </c>
    </row>
    <row r="61" spans="1:5" x14ac:dyDescent="0.25">
      <c r="A61" s="16">
        <f t="shared" si="2"/>
        <v>17</v>
      </c>
      <c r="B61" s="51">
        <f t="shared" si="3"/>
        <v>0</v>
      </c>
      <c r="C61" s="51">
        <f t="shared" si="4"/>
        <v>0</v>
      </c>
      <c r="D61" s="51">
        <f t="shared" si="5"/>
        <v>0</v>
      </c>
      <c r="E61" s="51">
        <f t="shared" si="1"/>
        <v>0</v>
      </c>
    </row>
    <row r="62" spans="1:5" x14ac:dyDescent="0.25">
      <c r="A62" s="16">
        <f t="shared" si="2"/>
        <v>18</v>
      </c>
      <c r="B62" s="51">
        <f t="shared" si="3"/>
        <v>0</v>
      </c>
      <c r="C62" s="51">
        <f t="shared" si="4"/>
        <v>0</v>
      </c>
      <c r="D62" s="51">
        <f t="shared" si="5"/>
        <v>0</v>
      </c>
      <c r="E62" s="51">
        <f t="shared" si="1"/>
        <v>0</v>
      </c>
    </row>
    <row r="63" spans="1:5" x14ac:dyDescent="0.25">
      <c r="A63" s="16">
        <f t="shared" si="2"/>
        <v>19</v>
      </c>
      <c r="B63" s="51">
        <f t="shared" si="3"/>
        <v>0</v>
      </c>
      <c r="C63" s="51">
        <f t="shared" si="4"/>
        <v>0</v>
      </c>
      <c r="D63" s="51">
        <f t="shared" si="5"/>
        <v>0</v>
      </c>
      <c r="E63" s="51">
        <f t="shared" ref="E63:E64" si="6">SUM(B63:D63)</f>
        <v>0</v>
      </c>
    </row>
    <row r="64" spans="1:5" x14ac:dyDescent="0.25">
      <c r="A64" s="16">
        <f t="shared" si="2"/>
        <v>20</v>
      </c>
      <c r="B64" s="51">
        <f t="shared" si="3"/>
        <v>0</v>
      </c>
      <c r="C64" s="51">
        <f t="shared" si="4"/>
        <v>0</v>
      </c>
      <c r="D64" s="51">
        <f t="shared" si="5"/>
        <v>0</v>
      </c>
      <c r="E64" s="51">
        <f t="shared" si="6"/>
        <v>0</v>
      </c>
    </row>
  </sheetData>
  <mergeCells count="33">
    <mergeCell ref="E35:E38"/>
    <mergeCell ref="B34:E34"/>
    <mergeCell ref="A3:A7"/>
    <mergeCell ref="B3:D3"/>
    <mergeCell ref="E3:G3"/>
    <mergeCell ref="B4:G4"/>
    <mergeCell ref="B5:D6"/>
    <mergeCell ref="E5:G6"/>
    <mergeCell ref="A34:A38"/>
    <mergeCell ref="B35:B38"/>
    <mergeCell ref="C35:C38"/>
    <mergeCell ref="D35:D38"/>
    <mergeCell ref="Q3:S3"/>
    <mergeCell ref="N4:S4"/>
    <mergeCell ref="N5:P6"/>
    <mergeCell ref="Q5:S6"/>
    <mergeCell ref="T3:V3"/>
    <mergeCell ref="A1:B2"/>
    <mergeCell ref="Z3:AB3"/>
    <mergeCell ref="AC3:AE3"/>
    <mergeCell ref="Z4:AE4"/>
    <mergeCell ref="Z5:AB6"/>
    <mergeCell ref="AC5:AE6"/>
    <mergeCell ref="W3:Y3"/>
    <mergeCell ref="T4:Y4"/>
    <mergeCell ref="T5:V6"/>
    <mergeCell ref="W5:Y6"/>
    <mergeCell ref="H3:J3"/>
    <mergeCell ref="K3:M3"/>
    <mergeCell ref="H4:M4"/>
    <mergeCell ref="H5:J6"/>
    <mergeCell ref="K5:M6"/>
    <mergeCell ref="N3:P3"/>
  </mergeCells>
  <hyperlinks>
    <hyperlink ref="A1" location="Turinys!A1" display="Turinys!A1"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3"/>
  <sheetViews>
    <sheetView showGridLines="0" workbookViewId="0">
      <selection activeCell="I18" sqref="I18:J18"/>
    </sheetView>
  </sheetViews>
  <sheetFormatPr defaultRowHeight="15" x14ac:dyDescent="0.25"/>
  <cols>
    <col min="1" max="1" width="8.7109375" style="2"/>
    <col min="2" max="2" width="11.85546875" customWidth="1"/>
    <col min="3" max="3" width="19.42578125" customWidth="1"/>
    <col min="4" max="4" width="14.5703125" customWidth="1"/>
    <col min="5" max="5" width="15.7109375" style="1" customWidth="1"/>
    <col min="6" max="6" width="12.7109375" style="1" customWidth="1"/>
    <col min="7" max="7" width="13.85546875" customWidth="1"/>
  </cols>
  <sheetData>
    <row r="1" spans="2:7" s="2" customFormat="1" ht="16.5" thickTop="1" thickBot="1" x14ac:dyDescent="0.3">
      <c r="B1" s="202" t="s">
        <v>133</v>
      </c>
      <c r="C1" s="202"/>
    </row>
    <row r="2" spans="2:7" s="2" customFormat="1" ht="16.5" thickTop="1" thickBot="1" x14ac:dyDescent="0.3">
      <c r="B2" s="243"/>
      <c r="C2" s="243"/>
    </row>
    <row r="3" spans="2:7" x14ac:dyDescent="0.25">
      <c r="B3" s="244" t="s">
        <v>28</v>
      </c>
      <c r="C3" s="247" t="s">
        <v>90</v>
      </c>
      <c r="D3" s="248"/>
      <c r="E3" s="247" t="s">
        <v>93</v>
      </c>
      <c r="F3" s="249"/>
      <c r="G3" s="86"/>
    </row>
    <row r="4" spans="2:7" ht="14.45" customHeight="1" x14ac:dyDescent="0.25">
      <c r="B4" s="245"/>
      <c r="C4" s="218" t="s">
        <v>94</v>
      </c>
      <c r="D4" s="220" t="s">
        <v>88</v>
      </c>
      <c r="E4" s="218" t="s">
        <v>94</v>
      </c>
      <c r="F4" s="220" t="s">
        <v>88</v>
      </c>
      <c r="G4" s="246" t="s">
        <v>89</v>
      </c>
    </row>
    <row r="5" spans="2:7" x14ac:dyDescent="0.25">
      <c r="B5" s="245"/>
      <c r="C5" s="218"/>
      <c r="D5" s="220"/>
      <c r="E5" s="218"/>
      <c r="F5" s="220"/>
      <c r="G5" s="246"/>
    </row>
    <row r="6" spans="2:7" x14ac:dyDescent="0.25">
      <c r="B6" s="245"/>
      <c r="C6" s="218"/>
      <c r="D6" s="220"/>
      <c r="E6" s="218"/>
      <c r="F6" s="220"/>
      <c r="G6" s="246"/>
    </row>
    <row r="7" spans="2:7" x14ac:dyDescent="0.25">
      <c r="B7" s="245"/>
      <c r="C7" s="218"/>
      <c r="D7" s="220"/>
      <c r="E7" s="218"/>
      <c r="F7" s="220"/>
      <c r="G7" s="246"/>
    </row>
    <row r="8" spans="2:7" x14ac:dyDescent="0.25">
      <c r="B8" s="52">
        <f>+Rezultatai!C4</f>
        <v>-5</v>
      </c>
      <c r="C8" s="43"/>
      <c r="D8" s="43"/>
      <c r="E8" s="43"/>
      <c r="F8" s="43"/>
      <c r="G8" s="53">
        <f t="shared" ref="G8:G32" si="0">+C8+D8-E8-F8</f>
        <v>0</v>
      </c>
    </row>
    <row r="9" spans="2:7" x14ac:dyDescent="0.25">
      <c r="B9" s="52">
        <f>+Rezultatai!D4</f>
        <v>-4</v>
      </c>
      <c r="C9" s="43"/>
      <c r="D9" s="43"/>
      <c r="E9" s="43"/>
      <c r="F9" s="43"/>
      <c r="G9" s="53">
        <f t="shared" si="0"/>
        <v>0</v>
      </c>
    </row>
    <row r="10" spans="2:7" x14ac:dyDescent="0.25">
      <c r="B10" s="52">
        <f>+Rezultatai!E4</f>
        <v>-3</v>
      </c>
      <c r="C10" s="43"/>
      <c r="D10" s="43"/>
      <c r="E10" s="43"/>
      <c r="F10" s="43"/>
      <c r="G10" s="53">
        <f t="shared" si="0"/>
        <v>0</v>
      </c>
    </row>
    <row r="11" spans="2:7" x14ac:dyDescent="0.25">
      <c r="B11" s="52">
        <f>+Rezultatai!F4</f>
        <v>-2</v>
      </c>
      <c r="C11" s="43"/>
      <c r="D11" s="43"/>
      <c r="E11" s="43"/>
      <c r="F11" s="43"/>
      <c r="G11" s="53">
        <f t="shared" si="0"/>
        <v>0</v>
      </c>
    </row>
    <row r="12" spans="2:7" x14ac:dyDescent="0.25">
      <c r="B12" s="52">
        <f>+Rezultatai!G4</f>
        <v>-1</v>
      </c>
      <c r="C12" s="43"/>
      <c r="D12" s="43"/>
      <c r="E12" s="43"/>
      <c r="F12" s="43"/>
      <c r="G12" s="53">
        <f t="shared" si="0"/>
        <v>0</v>
      </c>
    </row>
    <row r="13" spans="2:7" x14ac:dyDescent="0.25">
      <c r="B13" s="52">
        <f>+Rezultatai!H4</f>
        <v>0</v>
      </c>
      <c r="C13" s="43"/>
      <c r="D13" s="43"/>
      <c r="E13" s="43"/>
      <c r="F13" s="43"/>
      <c r="G13" s="53">
        <f t="shared" si="0"/>
        <v>0</v>
      </c>
    </row>
    <row r="14" spans="2:7" x14ac:dyDescent="0.25">
      <c r="B14" s="52">
        <f>+Rezultatai!I4</f>
        <v>1</v>
      </c>
      <c r="C14" s="43"/>
      <c r="D14" s="43"/>
      <c r="E14" s="43"/>
      <c r="F14" s="43"/>
      <c r="G14" s="53">
        <f t="shared" si="0"/>
        <v>0</v>
      </c>
    </row>
    <row r="15" spans="2:7" x14ac:dyDescent="0.25">
      <c r="B15" s="52">
        <f>+Rezultatai!J4</f>
        <v>2</v>
      </c>
      <c r="C15" s="43"/>
      <c r="D15" s="43"/>
      <c r="E15" s="43"/>
      <c r="F15" s="43"/>
      <c r="G15" s="53">
        <f t="shared" si="0"/>
        <v>0</v>
      </c>
    </row>
    <row r="16" spans="2:7" x14ac:dyDescent="0.25">
      <c r="B16" s="52">
        <f>+Rezultatai!K4</f>
        <v>3</v>
      </c>
      <c r="C16" s="43"/>
      <c r="D16" s="43"/>
      <c r="E16" s="43"/>
      <c r="F16" s="43"/>
      <c r="G16" s="53">
        <f t="shared" si="0"/>
        <v>0</v>
      </c>
    </row>
    <row r="17" spans="2:7" x14ac:dyDescent="0.25">
      <c r="B17" s="52">
        <f>+Rezultatai!L4</f>
        <v>4</v>
      </c>
      <c r="C17" s="43"/>
      <c r="D17" s="43"/>
      <c r="E17" s="43"/>
      <c r="F17" s="43"/>
      <c r="G17" s="53">
        <f t="shared" si="0"/>
        <v>0</v>
      </c>
    </row>
    <row r="18" spans="2:7" x14ac:dyDescent="0.25">
      <c r="B18" s="52">
        <f>+Rezultatai!M4</f>
        <v>5</v>
      </c>
      <c r="C18" s="43"/>
      <c r="D18" s="43"/>
      <c r="E18" s="43"/>
      <c r="F18" s="43"/>
      <c r="G18" s="53">
        <f t="shared" si="0"/>
        <v>0</v>
      </c>
    </row>
    <row r="19" spans="2:7" x14ac:dyDescent="0.25">
      <c r="B19" s="52">
        <f>+Rezultatai!N4</f>
        <v>6</v>
      </c>
      <c r="C19" s="43"/>
      <c r="D19" s="43"/>
      <c r="E19" s="43"/>
      <c r="F19" s="43"/>
      <c r="G19" s="53">
        <f t="shared" si="0"/>
        <v>0</v>
      </c>
    </row>
    <row r="20" spans="2:7" x14ac:dyDescent="0.25">
      <c r="B20" s="52">
        <f>+Rezultatai!O4</f>
        <v>7</v>
      </c>
      <c r="C20" s="43"/>
      <c r="D20" s="43"/>
      <c r="E20" s="43"/>
      <c r="F20" s="43"/>
      <c r="G20" s="53">
        <f t="shared" si="0"/>
        <v>0</v>
      </c>
    </row>
    <row r="21" spans="2:7" x14ac:dyDescent="0.25">
      <c r="B21" s="52">
        <f>+Rezultatai!P4</f>
        <v>8</v>
      </c>
      <c r="C21" s="43"/>
      <c r="D21" s="43"/>
      <c r="E21" s="43"/>
      <c r="F21" s="43"/>
      <c r="G21" s="53">
        <f t="shared" si="0"/>
        <v>0</v>
      </c>
    </row>
    <row r="22" spans="2:7" x14ac:dyDescent="0.25">
      <c r="B22" s="52">
        <f>+Rezultatai!Q4</f>
        <v>9</v>
      </c>
      <c r="C22" s="43"/>
      <c r="D22" s="43"/>
      <c r="E22" s="43"/>
      <c r="F22" s="43"/>
      <c r="G22" s="53">
        <f t="shared" si="0"/>
        <v>0</v>
      </c>
    </row>
    <row r="23" spans="2:7" x14ac:dyDescent="0.25">
      <c r="B23" s="52">
        <f>+Rezultatai!R4</f>
        <v>10</v>
      </c>
      <c r="C23" s="43"/>
      <c r="D23" s="43"/>
      <c r="E23" s="43"/>
      <c r="F23" s="43"/>
      <c r="G23" s="53">
        <f t="shared" si="0"/>
        <v>0</v>
      </c>
    </row>
    <row r="24" spans="2:7" x14ac:dyDescent="0.25">
      <c r="B24" s="52">
        <f>+Rezultatai!S4</f>
        <v>11</v>
      </c>
      <c r="C24" s="43"/>
      <c r="D24" s="43"/>
      <c r="E24" s="43"/>
      <c r="F24" s="43"/>
      <c r="G24" s="53">
        <f t="shared" si="0"/>
        <v>0</v>
      </c>
    </row>
    <row r="25" spans="2:7" x14ac:dyDescent="0.25">
      <c r="B25" s="52">
        <f>+Rezultatai!T4</f>
        <v>12</v>
      </c>
      <c r="C25" s="43"/>
      <c r="D25" s="43"/>
      <c r="E25" s="43"/>
      <c r="F25" s="43"/>
      <c r="G25" s="53">
        <f t="shared" si="0"/>
        <v>0</v>
      </c>
    </row>
    <row r="26" spans="2:7" x14ac:dyDescent="0.25">
      <c r="B26" s="52">
        <f>+Rezultatai!U4</f>
        <v>13</v>
      </c>
      <c r="C26" s="43"/>
      <c r="D26" s="43"/>
      <c r="E26" s="43"/>
      <c r="F26" s="43"/>
      <c r="G26" s="53">
        <f t="shared" si="0"/>
        <v>0</v>
      </c>
    </row>
    <row r="27" spans="2:7" x14ac:dyDescent="0.25">
      <c r="B27" s="52">
        <f>+Rezultatai!V4</f>
        <v>14</v>
      </c>
      <c r="C27" s="43"/>
      <c r="D27" s="43"/>
      <c r="E27" s="43"/>
      <c r="F27" s="43"/>
      <c r="G27" s="53">
        <f t="shared" si="0"/>
        <v>0</v>
      </c>
    </row>
    <row r="28" spans="2:7" x14ac:dyDescent="0.25">
      <c r="B28" s="52">
        <f>+Rezultatai!W4</f>
        <v>15</v>
      </c>
      <c r="C28" s="43"/>
      <c r="D28" s="43"/>
      <c r="E28" s="43"/>
      <c r="F28" s="43"/>
      <c r="G28" s="53">
        <f t="shared" si="0"/>
        <v>0</v>
      </c>
    </row>
    <row r="29" spans="2:7" x14ac:dyDescent="0.25">
      <c r="B29" s="52">
        <f>+Rezultatai!X4</f>
        <v>16</v>
      </c>
      <c r="C29" s="43"/>
      <c r="D29" s="43"/>
      <c r="E29" s="43"/>
      <c r="F29" s="43"/>
      <c r="G29" s="53">
        <f t="shared" si="0"/>
        <v>0</v>
      </c>
    </row>
    <row r="30" spans="2:7" x14ac:dyDescent="0.25">
      <c r="B30" s="52">
        <f>+Rezultatai!Y4</f>
        <v>17</v>
      </c>
      <c r="C30" s="43"/>
      <c r="D30" s="43"/>
      <c r="E30" s="43"/>
      <c r="F30" s="43"/>
      <c r="G30" s="53">
        <f t="shared" si="0"/>
        <v>0</v>
      </c>
    </row>
    <row r="31" spans="2:7" x14ac:dyDescent="0.25">
      <c r="B31" s="52">
        <f>+Rezultatai!Z4</f>
        <v>18</v>
      </c>
      <c r="C31" s="43"/>
      <c r="D31" s="43"/>
      <c r="E31" s="43"/>
      <c r="F31" s="43"/>
      <c r="G31" s="53">
        <f t="shared" si="0"/>
        <v>0</v>
      </c>
    </row>
    <row r="32" spans="2:7" x14ac:dyDescent="0.25">
      <c r="B32" s="52">
        <f>+Rezultatai!AA4</f>
        <v>19</v>
      </c>
      <c r="C32" s="43"/>
      <c r="D32" s="43"/>
      <c r="E32" s="43"/>
      <c r="F32" s="43"/>
      <c r="G32" s="53">
        <f t="shared" si="0"/>
        <v>0</v>
      </c>
    </row>
    <row r="33" spans="2:7" ht="15.75" thickBot="1" x14ac:dyDescent="0.3">
      <c r="B33" s="81">
        <f>+Rezultatai!AB4</f>
        <v>20</v>
      </c>
      <c r="C33" s="43"/>
      <c r="D33" s="84"/>
      <c r="E33" s="84"/>
      <c r="F33" s="84"/>
      <c r="G33" s="85">
        <f t="shared" ref="G33" si="1">+C33+D33-E33-F33</f>
        <v>0</v>
      </c>
    </row>
  </sheetData>
  <mergeCells count="9">
    <mergeCell ref="B1:C2"/>
    <mergeCell ref="B3:B7"/>
    <mergeCell ref="C4:C7"/>
    <mergeCell ref="D4:D7"/>
    <mergeCell ref="G4:G7"/>
    <mergeCell ref="C3:D3"/>
    <mergeCell ref="E4:E7"/>
    <mergeCell ref="F4:F7"/>
    <mergeCell ref="E3:F3"/>
  </mergeCells>
  <hyperlinks>
    <hyperlink ref="B1" location="Turinys!A1" display="Turinys!A1"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33"/>
  <sheetViews>
    <sheetView topLeftCell="A3" workbookViewId="0">
      <selection activeCell="D23" sqref="D23"/>
    </sheetView>
  </sheetViews>
  <sheetFormatPr defaultRowHeight="15" x14ac:dyDescent="0.25"/>
  <cols>
    <col min="1" max="1" width="8.7109375" style="2"/>
    <col min="2" max="2" width="10.42578125" customWidth="1"/>
    <col min="3" max="3" width="21.42578125" customWidth="1"/>
    <col min="4" max="4" width="21.42578125" style="2" customWidth="1"/>
    <col min="5" max="5" width="10.85546875" customWidth="1"/>
  </cols>
  <sheetData>
    <row r="1" spans="2:5" s="2" customFormat="1" ht="16.5" thickTop="1" thickBot="1" x14ac:dyDescent="0.3">
      <c r="B1" s="202" t="s">
        <v>133</v>
      </c>
      <c r="C1" s="202"/>
      <c r="D1" s="87"/>
    </row>
    <row r="2" spans="2:5" s="2" customFormat="1" ht="16.5" thickTop="1" thickBot="1" x14ac:dyDescent="0.3">
      <c r="B2" s="243"/>
      <c r="C2" s="243"/>
      <c r="D2" s="99"/>
    </row>
    <row r="3" spans="2:5" ht="39" customHeight="1" x14ac:dyDescent="0.25">
      <c r="B3" s="244" t="s">
        <v>28</v>
      </c>
      <c r="C3" s="253" t="s">
        <v>119</v>
      </c>
      <c r="D3" s="253" t="s">
        <v>210</v>
      </c>
      <c r="E3" s="250" t="s">
        <v>100</v>
      </c>
    </row>
    <row r="4" spans="2:5" ht="14.45" customHeight="1" x14ac:dyDescent="0.25">
      <c r="B4" s="245"/>
      <c r="C4" s="221"/>
      <c r="D4" s="221"/>
      <c r="E4" s="251"/>
    </row>
    <row r="5" spans="2:5" x14ac:dyDescent="0.25">
      <c r="B5" s="245"/>
      <c r="C5" s="221"/>
      <c r="D5" s="221"/>
      <c r="E5" s="251"/>
    </row>
    <row r="6" spans="2:5" x14ac:dyDescent="0.25">
      <c r="B6" s="245"/>
      <c r="C6" s="221"/>
      <c r="D6" s="221"/>
      <c r="E6" s="251"/>
    </row>
    <row r="7" spans="2:5" x14ac:dyDescent="0.25">
      <c r="B7" s="245"/>
      <c r="C7" s="208"/>
      <c r="D7" s="208"/>
      <c r="E7" s="252"/>
    </row>
    <row r="8" spans="2:5" x14ac:dyDescent="0.25">
      <c r="B8" s="52">
        <f>+Rezultatai!C4</f>
        <v>-5</v>
      </c>
      <c r="C8" s="43"/>
      <c r="D8" s="69"/>
      <c r="E8" s="53">
        <f>+C8+D8</f>
        <v>0</v>
      </c>
    </row>
    <row r="9" spans="2:5" x14ac:dyDescent="0.25">
      <c r="B9" s="52">
        <f>+Rezultatai!D4</f>
        <v>-4</v>
      </c>
      <c r="C9" s="43"/>
      <c r="D9" s="69"/>
      <c r="E9" s="53">
        <f t="shared" ref="E9:E33" si="0">+C9+D9</f>
        <v>0</v>
      </c>
    </row>
    <row r="10" spans="2:5" x14ac:dyDescent="0.25">
      <c r="B10" s="52">
        <f>+Rezultatai!E4</f>
        <v>-3</v>
      </c>
      <c r="C10" s="43"/>
      <c r="D10" s="69"/>
      <c r="E10" s="53">
        <f t="shared" si="0"/>
        <v>0</v>
      </c>
    </row>
    <row r="11" spans="2:5" x14ac:dyDescent="0.25">
      <c r="B11" s="52">
        <f>+Rezultatai!F4</f>
        <v>-2</v>
      </c>
      <c r="C11" s="43"/>
      <c r="D11" s="69"/>
      <c r="E11" s="53">
        <f t="shared" si="0"/>
        <v>0</v>
      </c>
    </row>
    <row r="12" spans="2:5" x14ac:dyDescent="0.25">
      <c r="B12" s="52">
        <f>+Rezultatai!G4</f>
        <v>-1</v>
      </c>
      <c r="C12" s="43"/>
      <c r="D12" s="69"/>
      <c r="E12" s="53">
        <f t="shared" si="0"/>
        <v>0</v>
      </c>
    </row>
    <row r="13" spans="2:5" x14ac:dyDescent="0.25">
      <c r="B13" s="52">
        <f>+Rezultatai!H4</f>
        <v>0</v>
      </c>
      <c r="C13" s="43"/>
      <c r="D13" s="69"/>
      <c r="E13" s="53">
        <f t="shared" si="0"/>
        <v>0</v>
      </c>
    </row>
    <row r="14" spans="2:5" x14ac:dyDescent="0.25">
      <c r="B14" s="52">
        <f>+Rezultatai!I4</f>
        <v>1</v>
      </c>
      <c r="C14" s="43"/>
      <c r="D14" s="69"/>
      <c r="E14" s="53">
        <f t="shared" si="0"/>
        <v>0</v>
      </c>
    </row>
    <row r="15" spans="2:5" x14ac:dyDescent="0.25">
      <c r="B15" s="52">
        <f>+Rezultatai!J4</f>
        <v>2</v>
      </c>
      <c r="C15" s="43"/>
      <c r="D15" s="69"/>
      <c r="E15" s="53">
        <f t="shared" si="0"/>
        <v>0</v>
      </c>
    </row>
    <row r="16" spans="2:5" x14ac:dyDescent="0.25">
      <c r="B16" s="52">
        <f>+Rezultatai!K4</f>
        <v>3</v>
      </c>
      <c r="C16" s="43"/>
      <c r="D16" s="69"/>
      <c r="E16" s="53">
        <f t="shared" si="0"/>
        <v>0</v>
      </c>
    </row>
    <row r="17" spans="2:5" x14ac:dyDescent="0.25">
      <c r="B17" s="52">
        <f>+Rezultatai!L4</f>
        <v>4</v>
      </c>
      <c r="C17" s="43"/>
      <c r="D17" s="69"/>
      <c r="E17" s="53">
        <f t="shared" si="0"/>
        <v>0</v>
      </c>
    </row>
    <row r="18" spans="2:5" x14ac:dyDescent="0.25">
      <c r="B18" s="52">
        <f>+Rezultatai!M4</f>
        <v>5</v>
      </c>
      <c r="C18" s="43"/>
      <c r="D18" s="69"/>
      <c r="E18" s="53">
        <f t="shared" si="0"/>
        <v>0</v>
      </c>
    </row>
    <row r="19" spans="2:5" x14ac:dyDescent="0.25">
      <c r="B19" s="52">
        <f>+Rezultatai!N4</f>
        <v>6</v>
      </c>
      <c r="C19" s="43"/>
      <c r="D19" s="69"/>
      <c r="E19" s="53">
        <f t="shared" si="0"/>
        <v>0</v>
      </c>
    </row>
    <row r="20" spans="2:5" x14ac:dyDescent="0.25">
      <c r="B20" s="52">
        <f>+Rezultatai!O4</f>
        <v>7</v>
      </c>
      <c r="C20" s="43"/>
      <c r="D20" s="69"/>
      <c r="E20" s="53">
        <f t="shared" si="0"/>
        <v>0</v>
      </c>
    </row>
    <row r="21" spans="2:5" x14ac:dyDescent="0.25">
      <c r="B21" s="52">
        <f>+Rezultatai!P4</f>
        <v>8</v>
      </c>
      <c r="C21" s="43"/>
      <c r="D21" s="69"/>
      <c r="E21" s="53">
        <f t="shared" si="0"/>
        <v>0</v>
      </c>
    </row>
    <row r="22" spans="2:5" x14ac:dyDescent="0.25">
      <c r="B22" s="52">
        <f>+Rezultatai!Q4</f>
        <v>9</v>
      </c>
      <c r="C22" s="43"/>
      <c r="D22" s="69"/>
      <c r="E22" s="53">
        <f t="shared" si="0"/>
        <v>0</v>
      </c>
    </row>
    <row r="23" spans="2:5" x14ac:dyDescent="0.25">
      <c r="B23" s="52">
        <f>+Rezultatai!R4</f>
        <v>10</v>
      </c>
      <c r="C23" s="43"/>
      <c r="D23" s="69"/>
      <c r="E23" s="53">
        <f t="shared" si="0"/>
        <v>0</v>
      </c>
    </row>
    <row r="24" spans="2:5" x14ac:dyDescent="0.25">
      <c r="B24" s="52">
        <f>+Rezultatai!S4</f>
        <v>11</v>
      </c>
      <c r="C24" s="43"/>
      <c r="D24" s="69"/>
      <c r="E24" s="53">
        <f t="shared" si="0"/>
        <v>0</v>
      </c>
    </row>
    <row r="25" spans="2:5" x14ac:dyDescent="0.25">
      <c r="B25" s="52">
        <f>+Rezultatai!T4</f>
        <v>12</v>
      </c>
      <c r="C25" s="43"/>
      <c r="D25" s="69"/>
      <c r="E25" s="53">
        <f t="shared" si="0"/>
        <v>0</v>
      </c>
    </row>
    <row r="26" spans="2:5" x14ac:dyDescent="0.25">
      <c r="B26" s="52">
        <f>+Rezultatai!U4</f>
        <v>13</v>
      </c>
      <c r="C26" s="43"/>
      <c r="D26" s="69"/>
      <c r="E26" s="53">
        <f t="shared" si="0"/>
        <v>0</v>
      </c>
    </row>
    <row r="27" spans="2:5" x14ac:dyDescent="0.25">
      <c r="B27" s="52">
        <f>+Rezultatai!V4</f>
        <v>14</v>
      </c>
      <c r="C27" s="43"/>
      <c r="D27" s="69"/>
      <c r="E27" s="53">
        <f t="shared" si="0"/>
        <v>0</v>
      </c>
    </row>
    <row r="28" spans="2:5" x14ac:dyDescent="0.25">
      <c r="B28" s="52">
        <f>+Rezultatai!W4</f>
        <v>15</v>
      </c>
      <c r="C28" s="43"/>
      <c r="D28" s="69"/>
      <c r="E28" s="53">
        <f t="shared" si="0"/>
        <v>0</v>
      </c>
    </row>
    <row r="29" spans="2:5" x14ac:dyDescent="0.25">
      <c r="B29" s="52">
        <f>+Rezultatai!X4</f>
        <v>16</v>
      </c>
      <c r="C29" s="43"/>
      <c r="D29" s="69"/>
      <c r="E29" s="53">
        <f t="shared" si="0"/>
        <v>0</v>
      </c>
    </row>
    <row r="30" spans="2:5" x14ac:dyDescent="0.25">
      <c r="B30" s="52">
        <f>+Rezultatai!Y4</f>
        <v>17</v>
      </c>
      <c r="C30" s="43"/>
      <c r="D30" s="69"/>
      <c r="E30" s="53">
        <f t="shared" si="0"/>
        <v>0</v>
      </c>
    </row>
    <row r="31" spans="2:5" x14ac:dyDescent="0.25">
      <c r="B31" s="52">
        <f>+Rezultatai!Z4</f>
        <v>18</v>
      </c>
      <c r="C31" s="43"/>
      <c r="D31" s="69"/>
      <c r="E31" s="53">
        <f t="shared" si="0"/>
        <v>0</v>
      </c>
    </row>
    <row r="32" spans="2:5" x14ac:dyDescent="0.25">
      <c r="B32" s="52">
        <f>+Rezultatai!AA4</f>
        <v>19</v>
      </c>
      <c r="C32" s="43"/>
      <c r="D32" s="69"/>
      <c r="E32" s="53">
        <f t="shared" si="0"/>
        <v>0</v>
      </c>
    </row>
    <row r="33" spans="2:5" ht="15.75" thickBot="1" x14ac:dyDescent="0.3">
      <c r="B33" s="81">
        <f>+Rezultatai!AB4</f>
        <v>20</v>
      </c>
      <c r="C33" s="43"/>
      <c r="D33" s="43"/>
      <c r="E33" s="53">
        <f t="shared" si="0"/>
        <v>0</v>
      </c>
    </row>
  </sheetData>
  <mergeCells count="5">
    <mergeCell ref="E3:E7"/>
    <mergeCell ref="B3:B7"/>
    <mergeCell ref="C3:C7"/>
    <mergeCell ref="B1:C2"/>
    <mergeCell ref="D3:D7"/>
  </mergeCells>
  <hyperlinks>
    <hyperlink ref="B1" location="Turinys!A1" display="Turinys!A1"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67"/>
  <sheetViews>
    <sheetView topLeftCell="A31" workbookViewId="0">
      <selection activeCell="B1" sqref="B1:K2"/>
    </sheetView>
  </sheetViews>
  <sheetFormatPr defaultRowHeight="15" x14ac:dyDescent="0.25"/>
  <cols>
    <col min="1" max="1" width="8.7109375" style="2"/>
    <col min="2" max="2" width="5.85546875" customWidth="1"/>
    <col min="3" max="3" width="17.85546875" customWidth="1"/>
    <col min="4" max="4" width="17.42578125" customWidth="1"/>
    <col min="5" max="5" width="13.140625" style="2" customWidth="1"/>
    <col min="6" max="6" width="13.7109375" customWidth="1"/>
    <col min="7" max="7" width="13.7109375" style="2" customWidth="1"/>
    <col min="8" max="8" width="13.5703125" customWidth="1"/>
    <col min="9" max="9" width="13.5703125" style="2" customWidth="1"/>
    <col min="10" max="10" width="14" customWidth="1"/>
    <col min="11" max="11" width="13.7109375" bestFit="1" customWidth="1"/>
  </cols>
  <sheetData>
    <row r="1" spans="2:11" ht="14.45" customHeight="1" x14ac:dyDescent="0.25">
      <c r="B1" s="254" t="s">
        <v>134</v>
      </c>
      <c r="C1" s="255"/>
      <c r="D1" s="255"/>
      <c r="E1" s="255"/>
      <c r="F1" s="255"/>
      <c r="G1" s="255"/>
      <c r="H1" s="255"/>
      <c r="I1" s="255"/>
      <c r="J1" s="255"/>
      <c r="K1" s="255"/>
    </row>
    <row r="2" spans="2:11" ht="23.45" customHeight="1" x14ac:dyDescent="0.25">
      <c r="B2" s="254"/>
      <c r="C2" s="255"/>
      <c r="D2" s="255"/>
      <c r="E2" s="255"/>
      <c r="F2" s="255"/>
      <c r="G2" s="255"/>
      <c r="H2" s="255"/>
      <c r="I2" s="255"/>
      <c r="J2" s="255"/>
      <c r="K2" s="255"/>
    </row>
    <row r="3" spans="2:11" ht="30" x14ac:dyDescent="0.25">
      <c r="B3" s="52" t="s">
        <v>203</v>
      </c>
      <c r="C3" s="37" t="s">
        <v>204</v>
      </c>
      <c r="D3" s="78" t="s">
        <v>135</v>
      </c>
      <c r="E3" s="94" t="s">
        <v>206</v>
      </c>
      <c r="F3" s="78" t="s">
        <v>136</v>
      </c>
      <c r="G3" s="94" t="s">
        <v>206</v>
      </c>
      <c r="H3" s="78" t="s">
        <v>137</v>
      </c>
      <c r="I3" s="94" t="s">
        <v>206</v>
      </c>
      <c r="J3" s="80" t="s">
        <v>138</v>
      </c>
      <c r="K3" s="94" t="s">
        <v>206</v>
      </c>
    </row>
    <row r="4" spans="2:11" x14ac:dyDescent="0.25">
      <c r="B4" s="52">
        <v>1</v>
      </c>
      <c r="C4" s="79" t="s">
        <v>139</v>
      </c>
      <c r="D4" s="77">
        <v>61478</v>
      </c>
      <c r="E4" s="93">
        <f>D4/D$64*100</f>
        <v>0.37567215146704197</v>
      </c>
      <c r="F4" s="77">
        <v>56426</v>
      </c>
      <c r="G4" s="93">
        <f>F4/F$64*100</f>
        <v>0.32076458689834753</v>
      </c>
      <c r="H4" s="77">
        <v>61130</v>
      </c>
      <c r="I4" s="93">
        <f>H4/H$64*100</f>
        <v>0.3143656945723089</v>
      </c>
      <c r="J4" s="91">
        <v>61554</v>
      </c>
      <c r="K4" s="93">
        <f>J4/J$64*100</f>
        <v>0.28036268329597452</v>
      </c>
    </row>
    <row r="5" spans="2:11" x14ac:dyDescent="0.25">
      <c r="B5" s="52">
        <v>2</v>
      </c>
      <c r="C5" s="79" t="s">
        <v>140</v>
      </c>
      <c r="D5" s="77">
        <v>255075</v>
      </c>
      <c r="E5" s="93">
        <f t="shared" ref="E5:E63" si="0">D5/D$64*100</f>
        <v>1.5586807318952427</v>
      </c>
      <c r="F5" s="77">
        <v>264675</v>
      </c>
      <c r="G5" s="93">
        <f t="shared" ref="G5:G63" si="1">F5/F$64*100</f>
        <v>1.504596587341299</v>
      </c>
      <c r="H5" s="77">
        <v>271649</v>
      </c>
      <c r="I5" s="93">
        <f t="shared" ref="I5:I63" si="2">H5/H$64*100</f>
        <v>1.3969757331076909</v>
      </c>
      <c r="J5" s="91">
        <v>301886</v>
      </c>
      <c r="K5" s="93">
        <f t="shared" ref="K5:K63" si="3">J5/J$64*100</f>
        <v>1.3750133055445395</v>
      </c>
    </row>
    <row r="6" spans="2:11" x14ac:dyDescent="0.25">
      <c r="B6" s="52">
        <v>3</v>
      </c>
      <c r="C6" s="79" t="s">
        <v>141</v>
      </c>
      <c r="D6" s="77">
        <v>40814</v>
      </c>
      <c r="E6" s="93">
        <f t="shared" si="0"/>
        <v>0.24940113845564024</v>
      </c>
      <c r="F6" s="77">
        <v>42011</v>
      </c>
      <c r="G6" s="93">
        <f t="shared" si="1"/>
        <v>0.23881971183827452</v>
      </c>
      <c r="H6" s="77">
        <v>46634</v>
      </c>
      <c r="I6" s="93">
        <f t="shared" si="2"/>
        <v>0.23981890725805746</v>
      </c>
      <c r="J6" s="91">
        <v>53091</v>
      </c>
      <c r="K6" s="93">
        <f t="shared" si="3"/>
        <v>0.24181588879466134</v>
      </c>
    </row>
    <row r="7" spans="2:11" x14ac:dyDescent="0.25">
      <c r="B7" s="52">
        <v>4</v>
      </c>
      <c r="C7" s="79" t="s">
        <v>142</v>
      </c>
      <c r="D7" s="77">
        <v>43331</v>
      </c>
      <c r="E7" s="93">
        <f t="shared" si="0"/>
        <v>0.26478171045281884</v>
      </c>
      <c r="F7" s="77">
        <v>48392</v>
      </c>
      <c r="G7" s="93">
        <f t="shared" si="1"/>
        <v>0.27509374914374285</v>
      </c>
      <c r="H7" s="77">
        <v>50349</v>
      </c>
      <c r="I7" s="93">
        <f t="shared" si="2"/>
        <v>0.25892357853788944</v>
      </c>
      <c r="J7" s="91">
        <v>60967</v>
      </c>
      <c r="K7" s="93">
        <f t="shared" si="3"/>
        <v>0.27768904884338441</v>
      </c>
    </row>
    <row r="8" spans="2:11" x14ac:dyDescent="0.25">
      <c r="B8" s="52">
        <v>5</v>
      </c>
      <c r="C8" s="79" t="s">
        <v>143</v>
      </c>
      <c r="D8" s="77">
        <v>11579</v>
      </c>
      <c r="E8" s="93">
        <f t="shared" si="0"/>
        <v>7.0755519727982025E-2</v>
      </c>
      <c r="F8" s="77">
        <v>13511</v>
      </c>
      <c r="G8" s="93">
        <f t="shared" si="1"/>
        <v>7.6805910991095835E-2</v>
      </c>
      <c r="H8" s="77">
        <v>18841</v>
      </c>
      <c r="I8" s="93">
        <f t="shared" si="2"/>
        <v>9.6891281718254077E-2</v>
      </c>
      <c r="J8" s="91">
        <v>25512</v>
      </c>
      <c r="K8" s="93">
        <f t="shared" si="3"/>
        <v>0.11620061695823021</v>
      </c>
    </row>
    <row r="9" spans="2:11" x14ac:dyDescent="0.25">
      <c r="B9" s="52">
        <v>6</v>
      </c>
      <c r="C9" s="79" t="s">
        <v>144</v>
      </c>
      <c r="D9" s="77">
        <v>46503</v>
      </c>
      <c r="E9" s="93">
        <f t="shared" si="0"/>
        <v>0.28416477536146029</v>
      </c>
      <c r="F9" s="77">
        <v>52124</v>
      </c>
      <c r="G9" s="93">
        <f t="shared" si="1"/>
        <v>0.29630903001257342</v>
      </c>
      <c r="H9" s="77">
        <v>52282</v>
      </c>
      <c r="I9" s="93">
        <f t="shared" si="2"/>
        <v>0.26886417869506712</v>
      </c>
      <c r="J9" s="91">
        <v>63018</v>
      </c>
      <c r="K9" s="93">
        <f t="shared" si="3"/>
        <v>0.28703082782509221</v>
      </c>
    </row>
    <row r="10" spans="2:11" x14ac:dyDescent="0.25">
      <c r="B10" s="52">
        <v>7</v>
      </c>
      <c r="C10" s="79" t="s">
        <v>145</v>
      </c>
      <c r="D10" s="77">
        <v>84807</v>
      </c>
      <c r="E10" s="93">
        <f t="shared" si="0"/>
        <v>0.5182281165533269</v>
      </c>
      <c r="F10" s="77">
        <v>92672</v>
      </c>
      <c r="G10" s="93">
        <f t="shared" si="1"/>
        <v>0.52681203340735949</v>
      </c>
      <c r="H10" s="77">
        <v>97309</v>
      </c>
      <c r="I10" s="93">
        <f t="shared" si="2"/>
        <v>0.50041896569829547</v>
      </c>
      <c r="J10" s="91">
        <v>109149</v>
      </c>
      <c r="K10" s="93">
        <f t="shared" si="3"/>
        <v>0.4971457016452599</v>
      </c>
    </row>
    <row r="11" spans="2:11" x14ac:dyDescent="0.25">
      <c r="B11" s="52">
        <v>8</v>
      </c>
      <c r="C11" s="79" t="s">
        <v>146</v>
      </c>
      <c r="D11" s="77">
        <v>163953</v>
      </c>
      <c r="E11" s="93">
        <f t="shared" si="0"/>
        <v>1.0018636951344535</v>
      </c>
      <c r="F11" s="77">
        <v>199548</v>
      </c>
      <c r="G11" s="93">
        <f t="shared" si="1"/>
        <v>1.1343694712790462</v>
      </c>
      <c r="H11" s="77">
        <v>220970</v>
      </c>
      <c r="I11" s="93">
        <f t="shared" si="2"/>
        <v>1.1363551043619025</v>
      </c>
      <c r="J11" s="91">
        <v>201570</v>
      </c>
      <c r="K11" s="93">
        <f t="shared" si="3"/>
        <v>0.91809965350699541</v>
      </c>
    </row>
    <row r="12" spans="2:11" x14ac:dyDescent="0.25">
      <c r="B12" s="52">
        <v>9</v>
      </c>
      <c r="C12" s="79" t="s">
        <v>147</v>
      </c>
      <c r="D12" s="77">
        <v>20485</v>
      </c>
      <c r="E12" s="93">
        <f t="shared" si="0"/>
        <v>0.12517720197147525</v>
      </c>
      <c r="F12" s="77">
        <v>23450</v>
      </c>
      <c r="G12" s="93">
        <f t="shared" si="1"/>
        <v>0.13330609227601195</v>
      </c>
      <c r="H12" s="77">
        <v>25907</v>
      </c>
      <c r="I12" s="93">
        <f t="shared" si="2"/>
        <v>0.13322872647284159</v>
      </c>
      <c r="J12" s="91">
        <v>27679</v>
      </c>
      <c r="K12" s="93">
        <f t="shared" si="3"/>
        <v>0.12607074618951297</v>
      </c>
    </row>
    <row r="13" spans="2:11" x14ac:dyDescent="0.25">
      <c r="B13" s="52">
        <v>10</v>
      </c>
      <c r="C13" s="79" t="s">
        <v>148</v>
      </c>
      <c r="D13" s="77">
        <v>236942</v>
      </c>
      <c r="E13" s="93">
        <f t="shared" si="0"/>
        <v>1.4478758403478296</v>
      </c>
      <c r="F13" s="77">
        <v>199473</v>
      </c>
      <c r="G13" s="93">
        <f t="shared" si="1"/>
        <v>1.1339431191715534</v>
      </c>
      <c r="H13" s="77">
        <v>226931</v>
      </c>
      <c r="I13" s="93">
        <f t="shared" si="2"/>
        <v>1.1670100022082222</v>
      </c>
      <c r="J13" s="91">
        <v>171818</v>
      </c>
      <c r="K13" s="93">
        <f t="shared" si="3"/>
        <v>0.7825869239780967</v>
      </c>
    </row>
    <row r="14" spans="2:11" x14ac:dyDescent="0.25">
      <c r="B14" s="52">
        <v>11</v>
      </c>
      <c r="C14" s="79" t="s">
        <v>149</v>
      </c>
      <c r="D14" s="77">
        <v>39591</v>
      </c>
      <c r="E14" s="93">
        <f t="shared" si="0"/>
        <v>0.24192778146217603</v>
      </c>
      <c r="F14" s="77">
        <v>38530</v>
      </c>
      <c r="G14" s="93">
        <f t="shared" si="1"/>
        <v>0.21903128935585248</v>
      </c>
      <c r="H14" s="77">
        <v>41777</v>
      </c>
      <c r="I14" s="93">
        <f t="shared" si="2"/>
        <v>0.21484141374361765</v>
      </c>
      <c r="J14" s="91">
        <v>46987</v>
      </c>
      <c r="K14" s="93">
        <f t="shared" si="3"/>
        <v>0.21401373428254797</v>
      </c>
    </row>
    <row r="15" spans="2:11" x14ac:dyDescent="0.25">
      <c r="B15" s="52">
        <v>12</v>
      </c>
      <c r="C15" s="79" t="s">
        <v>150</v>
      </c>
      <c r="D15" s="77">
        <v>57811</v>
      </c>
      <c r="E15" s="93">
        <f t="shared" si="0"/>
        <v>0.35326430183905078</v>
      </c>
      <c r="F15" s="77">
        <v>62890</v>
      </c>
      <c r="G15" s="93">
        <f t="shared" si="1"/>
        <v>0.35751045386944097</v>
      </c>
      <c r="H15" s="77">
        <v>84208</v>
      </c>
      <c r="I15" s="93">
        <f t="shared" si="2"/>
        <v>0.43304607244470783</v>
      </c>
      <c r="J15" s="91">
        <v>86833</v>
      </c>
      <c r="K15" s="93">
        <f t="shared" si="3"/>
        <v>0.39550204501152419</v>
      </c>
    </row>
    <row r="16" spans="2:11" ht="19.5" customHeight="1" x14ac:dyDescent="0.25">
      <c r="B16" s="52">
        <v>13</v>
      </c>
      <c r="C16" s="79" t="s">
        <v>151</v>
      </c>
      <c r="D16" s="77">
        <v>77556</v>
      </c>
      <c r="E16" s="93">
        <f t="shared" si="0"/>
        <v>0.47391960342200318</v>
      </c>
      <c r="F16" s="77">
        <v>89137</v>
      </c>
      <c r="G16" s="93">
        <f t="shared" si="1"/>
        <v>0.50671663740754269</v>
      </c>
      <c r="H16" s="77">
        <v>95629</v>
      </c>
      <c r="I16" s="93">
        <f t="shared" si="2"/>
        <v>0.49177943736717367</v>
      </c>
      <c r="J16" s="91">
        <v>97613</v>
      </c>
      <c r="K16" s="93">
        <f t="shared" si="3"/>
        <v>0.44460218027374282</v>
      </c>
    </row>
    <row r="17" spans="2:11" x14ac:dyDescent="0.25">
      <c r="B17" s="52">
        <v>14</v>
      </c>
      <c r="C17" s="79" t="s">
        <v>152</v>
      </c>
      <c r="D17" s="77">
        <v>17185</v>
      </c>
      <c r="E17" s="93">
        <f t="shared" si="0"/>
        <v>0.10501197050914338</v>
      </c>
      <c r="F17" s="77">
        <v>19012</v>
      </c>
      <c r="G17" s="93">
        <f t="shared" si="1"/>
        <v>0.10807741690198461</v>
      </c>
      <c r="H17" s="77">
        <v>20618</v>
      </c>
      <c r="I17" s="93">
        <f t="shared" si="2"/>
        <v>0.10602963995897047</v>
      </c>
      <c r="J17" s="91">
        <v>21192</v>
      </c>
      <c r="K17" s="93">
        <f t="shared" si="3"/>
        <v>9.6524124905096223E-2</v>
      </c>
    </row>
    <row r="18" spans="2:11" x14ac:dyDescent="0.25">
      <c r="B18" s="52">
        <v>15</v>
      </c>
      <c r="C18" s="79" t="s">
        <v>153</v>
      </c>
      <c r="D18" s="77">
        <v>2225393</v>
      </c>
      <c r="E18" s="93">
        <f t="shared" si="0"/>
        <v>13.598656042319121</v>
      </c>
      <c r="F18" s="77">
        <v>2410077</v>
      </c>
      <c r="G18" s="93">
        <f t="shared" si="1"/>
        <v>13.700552108925118</v>
      </c>
      <c r="H18" s="77">
        <v>2655665</v>
      </c>
      <c r="I18" s="93">
        <f t="shared" si="2"/>
        <v>13.656960122302808</v>
      </c>
      <c r="J18" s="91">
        <v>3004751</v>
      </c>
      <c r="K18" s="93">
        <f t="shared" si="3"/>
        <v>13.685870178969081</v>
      </c>
    </row>
    <row r="19" spans="2:11" x14ac:dyDescent="0.25">
      <c r="B19" s="52">
        <v>16</v>
      </c>
      <c r="C19" s="79" t="s">
        <v>154</v>
      </c>
      <c r="D19" s="77">
        <v>357252</v>
      </c>
      <c r="E19" s="93">
        <f t="shared" si="0"/>
        <v>2.1830512940548439</v>
      </c>
      <c r="F19" s="77">
        <v>413858</v>
      </c>
      <c r="G19" s="93">
        <f t="shared" si="1"/>
        <v>2.352656406702164</v>
      </c>
      <c r="H19" s="77">
        <v>512239</v>
      </c>
      <c r="I19" s="93">
        <f t="shared" si="2"/>
        <v>2.6342281861937664</v>
      </c>
      <c r="J19" s="91">
        <v>566121</v>
      </c>
      <c r="K19" s="93">
        <f t="shared" si="3"/>
        <v>2.5785359624102484</v>
      </c>
    </row>
    <row r="20" spans="2:11" x14ac:dyDescent="0.25">
      <c r="B20" s="52">
        <v>17</v>
      </c>
      <c r="C20" s="79" t="s">
        <v>155</v>
      </c>
      <c r="D20" s="77">
        <v>60731</v>
      </c>
      <c r="E20" s="93">
        <f t="shared" si="0"/>
        <v>0.37110747634511415</v>
      </c>
      <c r="F20" s="77">
        <v>47924</v>
      </c>
      <c r="G20" s="93">
        <f t="shared" si="1"/>
        <v>0.2724333119929892</v>
      </c>
      <c r="H20" s="77">
        <v>58916</v>
      </c>
      <c r="I20" s="93">
        <f t="shared" si="2"/>
        <v>0.30298003045022331</v>
      </c>
      <c r="J20" s="91">
        <v>53884</v>
      </c>
      <c r="K20" s="93">
        <f t="shared" si="3"/>
        <v>0.24542780041460008</v>
      </c>
    </row>
    <row r="21" spans="2:11" x14ac:dyDescent="0.25">
      <c r="B21" s="52">
        <v>18</v>
      </c>
      <c r="C21" s="79" t="s">
        <v>156</v>
      </c>
      <c r="D21" s="77">
        <v>282448</v>
      </c>
      <c r="E21" s="93">
        <f t="shared" si="0"/>
        <v>1.7259482715371852</v>
      </c>
      <c r="F21" s="77">
        <v>231373</v>
      </c>
      <c r="G21" s="93">
        <f t="shared" si="1"/>
        <v>1.3152848822250625</v>
      </c>
      <c r="H21" s="77">
        <v>241643</v>
      </c>
      <c r="I21" s="93">
        <f t="shared" si="2"/>
        <v>1.2426675860221894</v>
      </c>
      <c r="J21" s="91">
        <v>270085</v>
      </c>
      <c r="K21" s="93">
        <f t="shared" si="3"/>
        <v>1.2301679065209945</v>
      </c>
    </row>
    <row r="22" spans="2:11" x14ac:dyDescent="0.25">
      <c r="B22" s="52">
        <v>19</v>
      </c>
      <c r="C22" s="79" t="s">
        <v>157</v>
      </c>
      <c r="D22" s="77">
        <v>45713</v>
      </c>
      <c r="E22" s="93">
        <f t="shared" si="0"/>
        <v>0.27933734116290199</v>
      </c>
      <c r="F22" s="77">
        <v>47111</v>
      </c>
      <c r="G22" s="93">
        <f t="shared" si="1"/>
        <v>0.26781165514776967</v>
      </c>
      <c r="H22" s="77">
        <v>50720</v>
      </c>
      <c r="I22" s="93">
        <f t="shared" si="2"/>
        <v>0.26083147437767884</v>
      </c>
      <c r="J22" s="91">
        <v>54648</v>
      </c>
      <c r="K22" s="93">
        <f t="shared" si="3"/>
        <v>0.24890762447214507</v>
      </c>
    </row>
    <row r="23" spans="2:11" ht="20.100000000000001" customHeight="1" x14ac:dyDescent="0.25">
      <c r="B23" s="52">
        <v>20</v>
      </c>
      <c r="C23" s="79" t="s">
        <v>158</v>
      </c>
      <c r="D23" s="77">
        <v>1410799</v>
      </c>
      <c r="E23" s="93">
        <f t="shared" si="0"/>
        <v>8.6209358732807075</v>
      </c>
      <c r="F23" s="77">
        <v>1510038</v>
      </c>
      <c r="G23" s="93">
        <f t="shared" si="1"/>
        <v>8.5841051159183159</v>
      </c>
      <c r="H23" s="77">
        <v>1652346</v>
      </c>
      <c r="I23" s="93">
        <f t="shared" si="2"/>
        <v>8.4973155236999229</v>
      </c>
      <c r="J23" s="91">
        <v>1892494</v>
      </c>
      <c r="K23" s="93">
        <f t="shared" si="3"/>
        <v>8.6198248036119853</v>
      </c>
    </row>
    <row r="24" spans="2:11" x14ac:dyDescent="0.25">
      <c r="B24" s="52">
        <v>21</v>
      </c>
      <c r="C24" s="79" t="s">
        <v>159</v>
      </c>
      <c r="D24" s="77">
        <v>268646</v>
      </c>
      <c r="E24" s="93">
        <f t="shared" si="0"/>
        <v>1.6416087186150323</v>
      </c>
      <c r="F24" s="77">
        <v>268753</v>
      </c>
      <c r="G24" s="93">
        <f t="shared" si="1"/>
        <v>1.5277787725993619</v>
      </c>
      <c r="H24" s="77">
        <v>325045</v>
      </c>
      <c r="I24" s="93">
        <f t="shared" si="2"/>
        <v>1.6715687418985139</v>
      </c>
      <c r="J24" s="91">
        <v>395937</v>
      </c>
      <c r="K24" s="93">
        <f t="shared" si="3"/>
        <v>1.8033914893615082</v>
      </c>
    </row>
    <row r="25" spans="2:11" x14ac:dyDescent="0.25">
      <c r="B25" s="52">
        <v>22</v>
      </c>
      <c r="C25" s="79" t="s">
        <v>160</v>
      </c>
      <c r="D25" s="77">
        <v>100058</v>
      </c>
      <c r="E25" s="93">
        <f t="shared" si="0"/>
        <v>0.6114220392903037</v>
      </c>
      <c r="F25" s="77">
        <v>108483</v>
      </c>
      <c r="G25" s="93">
        <f t="shared" si="1"/>
        <v>0.61669274236156091</v>
      </c>
      <c r="H25" s="77">
        <v>130861</v>
      </c>
      <c r="I25" s="93">
        <f t="shared" si="2"/>
        <v>0.67296268865412912</v>
      </c>
      <c r="J25" s="91">
        <v>126547</v>
      </c>
      <c r="K25" s="93">
        <f t="shared" si="3"/>
        <v>0.57638912959443234</v>
      </c>
    </row>
    <row r="26" spans="2:11" x14ac:dyDescent="0.25">
      <c r="B26" s="52">
        <v>23</v>
      </c>
      <c r="C26" s="79" t="s">
        <v>161</v>
      </c>
      <c r="D26" s="77">
        <v>35135</v>
      </c>
      <c r="E26" s="93">
        <f t="shared" si="0"/>
        <v>0.21469860831182733</v>
      </c>
      <c r="F26" s="77">
        <v>33561</v>
      </c>
      <c r="G26" s="93">
        <f t="shared" si="1"/>
        <v>0.19078404106077768</v>
      </c>
      <c r="H26" s="77">
        <v>37056</v>
      </c>
      <c r="I26" s="93">
        <f t="shared" si="2"/>
        <v>0.19056331061788775</v>
      </c>
      <c r="J26" s="91">
        <v>39766</v>
      </c>
      <c r="K26" s="93">
        <f t="shared" si="3"/>
        <v>0.1811239312465108</v>
      </c>
    </row>
    <row r="27" spans="2:11" x14ac:dyDescent="0.25">
      <c r="B27" s="52">
        <v>24</v>
      </c>
      <c r="C27" s="79" t="s">
        <v>162</v>
      </c>
      <c r="D27" s="77">
        <v>23322</v>
      </c>
      <c r="E27" s="93">
        <f t="shared" si="0"/>
        <v>0.14251319035287993</v>
      </c>
      <c r="F27" s="77">
        <v>22955</v>
      </c>
      <c r="G27" s="93">
        <f t="shared" si="1"/>
        <v>0.13049216836656094</v>
      </c>
      <c r="H27" s="77">
        <v>26812</v>
      </c>
      <c r="I27" s="93">
        <f t="shared" si="2"/>
        <v>0.13788275810359471</v>
      </c>
      <c r="J27" s="91">
        <v>31182</v>
      </c>
      <c r="K27" s="93">
        <f t="shared" si="3"/>
        <v>0.14202601277796859</v>
      </c>
    </row>
    <row r="28" spans="2:11" ht="16.5" customHeight="1" x14ac:dyDescent="0.25">
      <c r="B28" s="52">
        <v>25</v>
      </c>
      <c r="C28" s="79" t="s">
        <v>163</v>
      </c>
      <c r="D28" s="77">
        <v>234959</v>
      </c>
      <c r="E28" s="93">
        <f t="shared" si="0"/>
        <v>1.4357583694418281</v>
      </c>
      <c r="F28" s="77">
        <v>244654</v>
      </c>
      <c r="G28" s="93">
        <f t="shared" si="1"/>
        <v>1.3907833134198475</v>
      </c>
      <c r="H28" s="77">
        <v>256219</v>
      </c>
      <c r="I28" s="93">
        <f t="shared" si="2"/>
        <v>1.3176257794474466</v>
      </c>
      <c r="J28" s="91">
        <v>299475</v>
      </c>
      <c r="K28" s="93">
        <f t="shared" si="3"/>
        <v>1.3640318188917371</v>
      </c>
    </row>
    <row r="29" spans="2:11" x14ac:dyDescent="0.25">
      <c r="B29" s="52">
        <v>26</v>
      </c>
      <c r="C29" s="79" t="s">
        <v>164</v>
      </c>
      <c r="D29" s="77">
        <v>457599</v>
      </c>
      <c r="E29" s="93">
        <f t="shared" si="0"/>
        <v>2.7962393187671517</v>
      </c>
      <c r="F29" s="77">
        <v>450032</v>
      </c>
      <c r="G29" s="93">
        <f t="shared" si="1"/>
        <v>2.5582945551879832</v>
      </c>
      <c r="H29" s="77">
        <v>490165</v>
      </c>
      <c r="I29" s="93">
        <f t="shared" si="2"/>
        <v>2.5207109550144904</v>
      </c>
      <c r="J29" s="91">
        <v>502717</v>
      </c>
      <c r="K29" s="93">
        <f t="shared" si="3"/>
        <v>2.28974700358226</v>
      </c>
    </row>
    <row r="30" spans="2:11" x14ac:dyDescent="0.25">
      <c r="B30" s="52">
        <v>27</v>
      </c>
      <c r="C30" s="79" t="s">
        <v>165</v>
      </c>
      <c r="D30" s="77">
        <v>33504</v>
      </c>
      <c r="E30" s="93">
        <f t="shared" si="0"/>
        <v>0.20473209542847481</v>
      </c>
      <c r="F30" s="77">
        <v>35271</v>
      </c>
      <c r="G30" s="93">
        <f t="shared" si="1"/>
        <v>0.20050486911160842</v>
      </c>
      <c r="H30" s="77">
        <v>37638</v>
      </c>
      <c r="I30" s="93">
        <f t="shared" si="2"/>
        <v>0.19355629007545497</v>
      </c>
      <c r="J30" s="91">
        <v>41613</v>
      </c>
      <c r="K30" s="93">
        <f t="shared" si="3"/>
        <v>0.18953654254793173</v>
      </c>
    </row>
    <row r="31" spans="2:11" x14ac:dyDescent="0.25">
      <c r="B31" s="52">
        <v>28</v>
      </c>
      <c r="C31" s="79" t="s">
        <v>166</v>
      </c>
      <c r="D31" s="77">
        <v>19319</v>
      </c>
      <c r="E31" s="93">
        <f t="shared" si="0"/>
        <v>0.11805215352145132</v>
      </c>
      <c r="F31" s="77">
        <v>24273</v>
      </c>
      <c r="G31" s="93">
        <f t="shared" si="1"/>
        <v>0.13798459606889713</v>
      </c>
      <c r="H31" s="77">
        <v>27634</v>
      </c>
      <c r="I31" s="93">
        <f t="shared" si="2"/>
        <v>0.14210995589417935</v>
      </c>
      <c r="J31" s="91">
        <v>26472</v>
      </c>
      <c r="K31" s="93">
        <f t="shared" si="3"/>
        <v>0.12057317074781555</v>
      </c>
    </row>
    <row r="32" spans="2:11" x14ac:dyDescent="0.25">
      <c r="B32" s="52">
        <v>29</v>
      </c>
      <c r="C32" s="79" t="s">
        <v>167</v>
      </c>
      <c r="D32" s="77">
        <v>9927</v>
      </c>
      <c r="E32" s="93">
        <f t="shared" si="0"/>
        <v>6.0660682644414682E-2</v>
      </c>
      <c r="F32" s="77">
        <v>16187</v>
      </c>
      <c r="G32" s="93">
        <f t="shared" si="1"/>
        <v>9.2018154186430931E-2</v>
      </c>
      <c r="H32" s="77">
        <v>18561</v>
      </c>
      <c r="I32" s="93">
        <f t="shared" si="2"/>
        <v>9.5451360329733767E-2</v>
      </c>
      <c r="J32" s="91">
        <v>11309</v>
      </c>
      <c r="K32" s="93">
        <f t="shared" si="3"/>
        <v>5.1509594590021385E-2</v>
      </c>
    </row>
    <row r="33" spans="2:11" x14ac:dyDescent="0.25">
      <c r="B33" s="52">
        <v>30</v>
      </c>
      <c r="C33" s="79" t="s">
        <v>168</v>
      </c>
      <c r="D33" s="77">
        <v>43403</v>
      </c>
      <c r="E33" s="93">
        <f t="shared" si="0"/>
        <v>0.26522167913926975</v>
      </c>
      <c r="F33" s="77">
        <v>45959</v>
      </c>
      <c r="G33" s="93">
        <f t="shared" si="1"/>
        <v>0.26126288677668374</v>
      </c>
      <c r="H33" s="77">
        <v>56342</v>
      </c>
      <c r="I33" s="93">
        <f t="shared" si="2"/>
        <v>0.28974303882861163</v>
      </c>
      <c r="J33" s="91">
        <v>58815</v>
      </c>
      <c r="K33" s="93">
        <f t="shared" si="3"/>
        <v>0.26788724076506393</v>
      </c>
    </row>
    <row r="34" spans="2:11" x14ac:dyDescent="0.25">
      <c r="B34" s="52">
        <v>31</v>
      </c>
      <c r="C34" s="79" t="s">
        <v>169</v>
      </c>
      <c r="D34" s="77">
        <v>74680</v>
      </c>
      <c r="E34" s="93">
        <f t="shared" si="0"/>
        <v>0.45634529866877088</v>
      </c>
      <c r="F34" s="77">
        <v>75936</v>
      </c>
      <c r="G34" s="93">
        <f t="shared" si="1"/>
        <v>0.43167298179408287</v>
      </c>
      <c r="H34" s="77">
        <v>82534</v>
      </c>
      <c r="I34" s="93">
        <f t="shared" si="2"/>
        <v>0.4244373995719114</v>
      </c>
      <c r="J34" s="91">
        <v>94457</v>
      </c>
      <c r="K34" s="93">
        <f t="shared" si="3"/>
        <v>0.43022740969048107</v>
      </c>
    </row>
    <row r="35" spans="2:11" ht="17.100000000000001" customHeight="1" x14ac:dyDescent="0.25">
      <c r="B35" s="52">
        <v>32</v>
      </c>
      <c r="C35" s="79" t="s">
        <v>170</v>
      </c>
      <c r="D35" s="77">
        <v>535832</v>
      </c>
      <c r="E35" s="93">
        <f t="shared" si="0"/>
        <v>3.2742958499770332</v>
      </c>
      <c r="F35" s="77">
        <v>573476</v>
      </c>
      <c r="G35" s="93">
        <f t="shared" si="1"/>
        <v>3.2600360159521635</v>
      </c>
      <c r="H35" s="77">
        <v>618091</v>
      </c>
      <c r="I35" s="93">
        <f t="shared" si="2"/>
        <v>3.1785801819710939</v>
      </c>
      <c r="J35" s="91">
        <v>641952</v>
      </c>
      <c r="K35" s="93">
        <f t="shared" si="3"/>
        <v>2.9239267190957121</v>
      </c>
    </row>
    <row r="36" spans="2:11" x14ac:dyDescent="0.25">
      <c r="B36" s="52">
        <v>33</v>
      </c>
      <c r="C36" s="79" t="s">
        <v>171</v>
      </c>
      <c r="D36" s="77">
        <v>102347</v>
      </c>
      <c r="E36" s="93">
        <f t="shared" si="0"/>
        <v>0.62540937711372113</v>
      </c>
      <c r="F36" s="77">
        <v>113387</v>
      </c>
      <c r="G36" s="93">
        <f t="shared" si="1"/>
        <v>0.64457048549680873</v>
      </c>
      <c r="H36" s="77">
        <v>118948</v>
      </c>
      <c r="I36" s="93">
        <f t="shared" si="2"/>
        <v>0.61169917614897751</v>
      </c>
      <c r="J36" s="91">
        <v>130873</v>
      </c>
      <c r="K36" s="93">
        <f t="shared" si="3"/>
        <v>0.59609295010875141</v>
      </c>
    </row>
    <row r="37" spans="2:11" x14ac:dyDescent="0.25">
      <c r="B37" s="52">
        <v>34</v>
      </c>
      <c r="C37" s="79" t="s">
        <v>172</v>
      </c>
      <c r="D37" s="77">
        <v>44008</v>
      </c>
      <c r="E37" s="93">
        <f t="shared" si="0"/>
        <v>0.26891863824069723</v>
      </c>
      <c r="F37" s="77">
        <v>46027</v>
      </c>
      <c r="G37" s="93">
        <f t="shared" si="1"/>
        <v>0.26164944602081031</v>
      </c>
      <c r="H37" s="77">
        <v>52876</v>
      </c>
      <c r="I37" s="93">
        <f t="shared" si="2"/>
        <v>0.27191886906928525</v>
      </c>
      <c r="J37" s="91">
        <v>55213</v>
      </c>
      <c r="K37" s="93">
        <f t="shared" si="3"/>
        <v>0.25148105456705727</v>
      </c>
    </row>
    <row r="38" spans="2:11" x14ac:dyDescent="0.25">
      <c r="B38" s="52">
        <v>35</v>
      </c>
      <c r="C38" s="79" t="s">
        <v>173</v>
      </c>
      <c r="D38" s="77">
        <v>112656</v>
      </c>
      <c r="E38" s="93">
        <f t="shared" si="0"/>
        <v>0.68840433806680568</v>
      </c>
      <c r="F38" s="77">
        <v>132046</v>
      </c>
      <c r="G38" s="93">
        <f t="shared" si="1"/>
        <v>0.75064120514619503</v>
      </c>
      <c r="H38" s="77">
        <v>156899</v>
      </c>
      <c r="I38" s="93">
        <f t="shared" si="2"/>
        <v>0.80686509263374273</v>
      </c>
      <c r="J38" s="91">
        <v>153051</v>
      </c>
      <c r="K38" s="93">
        <f t="shared" si="3"/>
        <v>0.69710805213523419</v>
      </c>
    </row>
    <row r="39" spans="2:11" x14ac:dyDescent="0.25">
      <c r="B39" s="52">
        <v>36</v>
      </c>
      <c r="C39" s="79" t="s">
        <v>174</v>
      </c>
      <c r="D39" s="77">
        <v>52156</v>
      </c>
      <c r="E39" s="93">
        <f t="shared" si="0"/>
        <v>0.31870842792405479</v>
      </c>
      <c r="F39" s="77">
        <v>53249</v>
      </c>
      <c r="G39" s="93">
        <f t="shared" si="1"/>
        <v>0.30270431162496203</v>
      </c>
      <c r="H39" s="77">
        <v>57481</v>
      </c>
      <c r="I39" s="93">
        <f t="shared" si="2"/>
        <v>0.29560043333405672</v>
      </c>
      <c r="J39" s="91">
        <v>63876</v>
      </c>
      <c r="K39" s="93">
        <f t="shared" si="3"/>
        <v>0.29093879777453413</v>
      </c>
    </row>
    <row r="40" spans="2:11" x14ac:dyDescent="0.25">
      <c r="B40" s="52">
        <v>37</v>
      </c>
      <c r="C40" s="79" t="s">
        <v>175</v>
      </c>
      <c r="D40" s="77">
        <v>97472</v>
      </c>
      <c r="E40" s="93">
        <f t="shared" si="0"/>
        <v>0.59561983063527624</v>
      </c>
      <c r="F40" s="77">
        <v>107632</v>
      </c>
      <c r="G40" s="93">
        <f t="shared" si="1"/>
        <v>0.61185506711521187</v>
      </c>
      <c r="H40" s="77">
        <v>119475</v>
      </c>
      <c r="I40" s="93">
        <f t="shared" si="2"/>
        <v>0.61440931390522824</v>
      </c>
      <c r="J40" s="91">
        <v>137022</v>
      </c>
      <c r="K40" s="93">
        <f t="shared" si="3"/>
        <v>0.6241000680797516</v>
      </c>
    </row>
    <row r="41" spans="2:11" x14ac:dyDescent="0.25">
      <c r="B41" s="52">
        <v>38</v>
      </c>
      <c r="C41" s="79" t="s">
        <v>176</v>
      </c>
      <c r="D41" s="77">
        <v>102676</v>
      </c>
      <c r="E41" s="93">
        <f t="shared" si="0"/>
        <v>0.62741978958375355</v>
      </c>
      <c r="F41" s="77">
        <v>100627</v>
      </c>
      <c r="G41" s="93">
        <f t="shared" si="1"/>
        <v>0.57203378027540519</v>
      </c>
      <c r="H41" s="77">
        <v>120022</v>
      </c>
      <c r="I41" s="93">
        <f t="shared" si="2"/>
        <v>0.61722230318923044</v>
      </c>
      <c r="J41" s="91">
        <v>131640</v>
      </c>
      <c r="K41" s="93">
        <f t="shared" si="3"/>
        <v>0.59958643839688874</v>
      </c>
    </row>
    <row r="42" spans="2:11" x14ac:dyDescent="0.25">
      <c r="B42" s="52">
        <v>39</v>
      </c>
      <c r="C42" s="79" t="s">
        <v>177</v>
      </c>
      <c r="D42" s="77">
        <v>17109</v>
      </c>
      <c r="E42" s="93">
        <f t="shared" si="0"/>
        <v>0.10454755911788968</v>
      </c>
      <c r="F42" s="77">
        <v>16739</v>
      </c>
      <c r="G42" s="93">
        <f t="shared" si="1"/>
        <v>9.5156105697576279E-2</v>
      </c>
      <c r="H42" s="77">
        <v>16284</v>
      </c>
      <c r="I42" s="93">
        <f t="shared" si="2"/>
        <v>8.3741713895231121E-2</v>
      </c>
      <c r="J42" s="91">
        <v>25301</v>
      </c>
      <c r="K42" s="93">
        <f t="shared" si="3"/>
        <v>0.11523956607322761</v>
      </c>
    </row>
    <row r="43" spans="2:11" x14ac:dyDescent="0.25">
      <c r="B43" s="52">
        <v>40</v>
      </c>
      <c r="C43" s="79" t="s">
        <v>178</v>
      </c>
      <c r="D43" s="77">
        <v>87703</v>
      </c>
      <c r="E43" s="93">
        <f t="shared" si="0"/>
        <v>0.53592463483057318</v>
      </c>
      <c r="F43" s="77">
        <v>93663</v>
      </c>
      <c r="G43" s="93">
        <f t="shared" si="1"/>
        <v>0.53244556592102799</v>
      </c>
      <c r="H43" s="77">
        <v>116617</v>
      </c>
      <c r="I43" s="93">
        <f t="shared" si="2"/>
        <v>0.59971183058954602</v>
      </c>
      <c r="J43" s="91">
        <v>101041</v>
      </c>
      <c r="K43" s="93">
        <f t="shared" si="3"/>
        <v>0.46021584109738717</v>
      </c>
    </row>
    <row r="44" spans="2:11" x14ac:dyDescent="0.25">
      <c r="B44" s="52">
        <v>41</v>
      </c>
      <c r="C44" s="79" t="s">
        <v>179</v>
      </c>
      <c r="D44" s="77">
        <v>23001</v>
      </c>
      <c r="E44" s="93">
        <f t="shared" si="0"/>
        <v>0.14055166329245311</v>
      </c>
      <c r="F44" s="77">
        <v>22927</v>
      </c>
      <c r="G44" s="93">
        <f t="shared" si="1"/>
        <v>0.13033299691309705</v>
      </c>
      <c r="H44" s="77">
        <v>23996</v>
      </c>
      <c r="I44" s="93">
        <f t="shared" si="2"/>
        <v>0.12340126299619048</v>
      </c>
      <c r="J44" s="91">
        <v>25341</v>
      </c>
      <c r="K44" s="93">
        <f t="shared" si="3"/>
        <v>0.11542175581446033</v>
      </c>
    </row>
    <row r="45" spans="2:11" x14ac:dyDescent="0.25">
      <c r="B45" s="52">
        <v>42</v>
      </c>
      <c r="C45" s="79" t="s">
        <v>180</v>
      </c>
      <c r="D45" s="77">
        <v>44010</v>
      </c>
      <c r="E45" s="93">
        <f t="shared" si="0"/>
        <v>0.26893085959309865</v>
      </c>
      <c r="F45" s="77">
        <v>48158</v>
      </c>
      <c r="G45" s="93">
        <f t="shared" si="1"/>
        <v>0.273763530568366</v>
      </c>
      <c r="H45" s="77">
        <v>53134</v>
      </c>
      <c r="I45" s="93">
        <f t="shared" si="2"/>
        <v>0.27324565377727894</v>
      </c>
      <c r="J45" s="91">
        <v>66654</v>
      </c>
      <c r="K45" s="93">
        <f t="shared" si="3"/>
        <v>0.30359187530314663</v>
      </c>
    </row>
    <row r="46" spans="2:11" x14ac:dyDescent="0.25">
      <c r="B46" s="52">
        <v>43</v>
      </c>
      <c r="C46" s="79" t="s">
        <v>181</v>
      </c>
      <c r="D46" s="77">
        <v>37412</v>
      </c>
      <c r="E46" s="93">
        <f t="shared" si="0"/>
        <v>0.22861261802083629</v>
      </c>
      <c r="F46" s="77">
        <v>29001</v>
      </c>
      <c r="G46" s="93">
        <f t="shared" si="1"/>
        <v>0.1648618329252291</v>
      </c>
      <c r="H46" s="77">
        <v>45538</v>
      </c>
      <c r="I46" s="93">
        <f t="shared" si="2"/>
        <v>0.234182643537278</v>
      </c>
      <c r="J46" s="91">
        <v>61791</v>
      </c>
      <c r="K46" s="93">
        <f t="shared" si="3"/>
        <v>0.28144215751277846</v>
      </c>
    </row>
    <row r="47" spans="2:11" x14ac:dyDescent="0.25">
      <c r="B47" s="52">
        <v>44</v>
      </c>
      <c r="C47" s="79" t="s">
        <v>182</v>
      </c>
      <c r="D47" s="77">
        <v>643180</v>
      </c>
      <c r="E47" s="93">
        <f t="shared" si="0"/>
        <v>3.9302647187704882</v>
      </c>
      <c r="F47" s="77">
        <v>673236</v>
      </c>
      <c r="G47" s="93">
        <f t="shared" si="1"/>
        <v>3.8271411658649543</v>
      </c>
      <c r="H47" s="77">
        <v>787840</v>
      </c>
      <c r="I47" s="93">
        <f t="shared" si="2"/>
        <v>4.051527381185144</v>
      </c>
      <c r="J47" s="91">
        <v>889163</v>
      </c>
      <c r="K47" s="93">
        <f t="shared" si="3"/>
        <v>4.0499094220927745</v>
      </c>
    </row>
    <row r="48" spans="2:11" x14ac:dyDescent="0.25">
      <c r="B48" s="52">
        <v>45</v>
      </c>
      <c r="C48" s="79" t="s">
        <v>183</v>
      </c>
      <c r="D48" s="77">
        <v>95620</v>
      </c>
      <c r="E48" s="93">
        <f t="shared" si="0"/>
        <v>0.5843028583115677</v>
      </c>
      <c r="F48" s="77">
        <v>98339</v>
      </c>
      <c r="G48" s="93">
        <f t="shared" si="1"/>
        <v>0.55902719864949846</v>
      </c>
      <c r="H48" s="77">
        <v>109760</v>
      </c>
      <c r="I48" s="93">
        <f t="shared" si="2"/>
        <v>0.56444918429996116</v>
      </c>
      <c r="J48" s="91">
        <v>127572</v>
      </c>
      <c r="K48" s="93">
        <f t="shared" si="3"/>
        <v>0.58105774171352087</v>
      </c>
    </row>
    <row r="49" spans="2:11" x14ac:dyDescent="0.25">
      <c r="B49" s="52">
        <v>46</v>
      </c>
      <c r="C49" s="79" t="s">
        <v>184</v>
      </c>
      <c r="D49" s="77">
        <v>39947</v>
      </c>
      <c r="E49" s="93">
        <f t="shared" si="0"/>
        <v>0.24410318218962759</v>
      </c>
      <c r="F49" s="77">
        <v>44456</v>
      </c>
      <c r="G49" s="93">
        <f t="shared" si="1"/>
        <v>0.25271879054253249</v>
      </c>
      <c r="H49" s="77">
        <v>47849</v>
      </c>
      <c r="I49" s="93">
        <f t="shared" si="2"/>
        <v>0.24606713756895807</v>
      </c>
      <c r="J49" s="91">
        <v>62946</v>
      </c>
      <c r="K49" s="93">
        <f t="shared" si="3"/>
        <v>0.28670288629087332</v>
      </c>
    </row>
    <row r="50" spans="2:11" x14ac:dyDescent="0.25">
      <c r="B50" s="52">
        <v>47</v>
      </c>
      <c r="C50" s="79" t="s">
        <v>185</v>
      </c>
      <c r="D50" s="77">
        <v>108459</v>
      </c>
      <c r="E50" s="93">
        <f t="shared" si="0"/>
        <v>0.66275783005244004</v>
      </c>
      <c r="F50" s="77">
        <v>109814</v>
      </c>
      <c r="G50" s="93">
        <f t="shared" si="1"/>
        <v>0.62425907109586243</v>
      </c>
      <c r="H50" s="77">
        <v>128742</v>
      </c>
      <c r="I50" s="93">
        <f t="shared" si="2"/>
        <v>0.66206556928886295</v>
      </c>
      <c r="J50" s="91">
        <v>137734</v>
      </c>
      <c r="K50" s="93">
        <f t="shared" si="3"/>
        <v>0.62734304547369402</v>
      </c>
    </row>
    <row r="51" spans="2:11" x14ac:dyDescent="0.25">
      <c r="B51" s="52">
        <v>48</v>
      </c>
      <c r="C51" s="79" t="s">
        <v>186</v>
      </c>
      <c r="D51" s="77">
        <v>27958</v>
      </c>
      <c r="E51" s="93">
        <f t="shared" si="0"/>
        <v>0.17084228521935585</v>
      </c>
      <c r="F51" s="77">
        <v>40019</v>
      </c>
      <c r="G51" s="93">
        <f t="shared" si="1"/>
        <v>0.2274957998632717</v>
      </c>
      <c r="H51" s="77">
        <v>43822</v>
      </c>
      <c r="I51" s="93">
        <f t="shared" si="2"/>
        <v>0.22535798245620348</v>
      </c>
      <c r="J51" s="91">
        <v>43954</v>
      </c>
      <c r="K51" s="93">
        <f t="shared" si="3"/>
        <v>0.20019919715357679</v>
      </c>
    </row>
    <row r="52" spans="2:11" ht="15.6" customHeight="1" x14ac:dyDescent="0.25">
      <c r="B52" s="52">
        <v>49</v>
      </c>
      <c r="C52" s="79" t="s">
        <v>187</v>
      </c>
      <c r="D52" s="77">
        <v>61362</v>
      </c>
      <c r="E52" s="93">
        <f t="shared" si="0"/>
        <v>0.37496331302775998</v>
      </c>
      <c r="F52" s="77">
        <v>73825</v>
      </c>
      <c r="G52" s="93">
        <f t="shared" si="1"/>
        <v>0.41967259114185851</v>
      </c>
      <c r="H52" s="77">
        <v>71939</v>
      </c>
      <c r="I52" s="93">
        <f t="shared" si="2"/>
        <v>0.36995180274558037</v>
      </c>
      <c r="J52" s="91">
        <v>82990</v>
      </c>
      <c r="K52" s="93">
        <f t="shared" si="3"/>
        <v>0.37799816562259037</v>
      </c>
    </row>
    <row r="53" spans="2:11" x14ac:dyDescent="0.25">
      <c r="B53" s="52">
        <v>50</v>
      </c>
      <c r="C53" s="79" t="s">
        <v>188</v>
      </c>
      <c r="D53" s="77">
        <v>119509</v>
      </c>
      <c r="E53" s="93">
        <f t="shared" si="0"/>
        <v>0.73028080207024826</v>
      </c>
      <c r="F53" s="77">
        <v>130637</v>
      </c>
      <c r="G53" s="93">
        <f t="shared" si="1"/>
        <v>0.74263147022010112</v>
      </c>
      <c r="H53" s="77">
        <v>146734</v>
      </c>
      <c r="I53" s="93">
        <f t="shared" si="2"/>
        <v>0.75459080365406794</v>
      </c>
      <c r="J53" s="91">
        <v>172607</v>
      </c>
      <c r="K53" s="93">
        <f t="shared" si="3"/>
        <v>0.78618061662391203</v>
      </c>
    </row>
    <row r="54" spans="2:11" x14ac:dyDescent="0.25">
      <c r="B54" s="52">
        <v>51</v>
      </c>
      <c r="C54" s="79" t="s">
        <v>189</v>
      </c>
      <c r="D54" s="77">
        <v>119178</v>
      </c>
      <c r="E54" s="93">
        <f t="shared" si="0"/>
        <v>0.72825816824781431</v>
      </c>
      <c r="F54" s="77">
        <v>143529</v>
      </c>
      <c r="G54" s="93">
        <f t="shared" si="1"/>
        <v>0.81591855515069156</v>
      </c>
      <c r="H54" s="77">
        <v>140899</v>
      </c>
      <c r="I54" s="93">
        <f t="shared" si="2"/>
        <v>0.72458387043258221</v>
      </c>
      <c r="J54" s="91">
        <v>155665</v>
      </c>
      <c r="K54" s="93">
        <f t="shared" si="3"/>
        <v>0.70901415172479254</v>
      </c>
    </row>
    <row r="55" spans="2:11" x14ac:dyDescent="0.25">
      <c r="B55" s="52">
        <v>52</v>
      </c>
      <c r="C55" s="79" t="s">
        <v>190</v>
      </c>
      <c r="D55" s="77">
        <v>112187</v>
      </c>
      <c r="E55" s="93">
        <f t="shared" si="0"/>
        <v>0.68553843092867428</v>
      </c>
      <c r="F55" s="77">
        <v>117521</v>
      </c>
      <c r="G55" s="93">
        <f t="shared" si="1"/>
        <v>0.66807101366179955</v>
      </c>
      <c r="H55" s="77">
        <v>138611</v>
      </c>
      <c r="I55" s="93">
        <f t="shared" si="2"/>
        <v>0.7128176556578163</v>
      </c>
      <c r="J55" s="91">
        <v>167978</v>
      </c>
      <c r="K55" s="93">
        <f t="shared" si="3"/>
        <v>0.76509670881975522</v>
      </c>
    </row>
    <row r="56" spans="2:11" x14ac:dyDescent="0.25">
      <c r="B56" s="52">
        <v>53</v>
      </c>
      <c r="C56" s="79" t="s">
        <v>191</v>
      </c>
      <c r="D56" s="77">
        <v>132242</v>
      </c>
      <c r="E56" s="93">
        <f t="shared" si="0"/>
        <v>0.80808804213384577</v>
      </c>
      <c r="F56" s="77">
        <v>136236</v>
      </c>
      <c r="G56" s="93">
        <f t="shared" si="1"/>
        <v>0.77446007621811364</v>
      </c>
      <c r="H56" s="77">
        <v>142862</v>
      </c>
      <c r="I56" s="93">
        <f t="shared" si="2"/>
        <v>0.7346787478813871</v>
      </c>
      <c r="J56" s="91">
        <v>170859</v>
      </c>
      <c r="K56" s="93">
        <f t="shared" si="3"/>
        <v>0.77821892493204214</v>
      </c>
    </row>
    <row r="57" spans="2:11" x14ac:dyDescent="0.25">
      <c r="B57" s="52">
        <v>54</v>
      </c>
      <c r="C57" s="79" t="s">
        <v>192</v>
      </c>
      <c r="D57" s="77">
        <v>162875</v>
      </c>
      <c r="E57" s="93">
        <f t="shared" si="0"/>
        <v>0.99527638619009173</v>
      </c>
      <c r="F57" s="77">
        <v>163273</v>
      </c>
      <c r="G57" s="93">
        <f t="shared" si="1"/>
        <v>0.92815716862180375</v>
      </c>
      <c r="H57" s="77">
        <v>160686</v>
      </c>
      <c r="I57" s="93">
        <f t="shared" si="2"/>
        <v>0.82634002941347984</v>
      </c>
      <c r="J57" s="91">
        <v>185700</v>
      </c>
      <c r="K57" s="93">
        <f t="shared" si="3"/>
        <v>0.84581587367291278</v>
      </c>
    </row>
    <row r="58" spans="2:11" x14ac:dyDescent="0.25">
      <c r="B58" s="52">
        <v>55</v>
      </c>
      <c r="C58" s="79" t="s">
        <v>193</v>
      </c>
      <c r="D58" s="77">
        <v>44374</v>
      </c>
      <c r="E58" s="93">
        <f t="shared" si="0"/>
        <v>0.27115514573015587</v>
      </c>
      <c r="F58" s="77">
        <v>44227</v>
      </c>
      <c r="G58" s="93">
        <f t="shared" si="1"/>
        <v>0.2514169954409885</v>
      </c>
      <c r="H58" s="77">
        <v>47515</v>
      </c>
      <c r="I58" s="93">
        <f t="shared" si="2"/>
        <v>0.24434951705550886</v>
      </c>
      <c r="J58" s="91">
        <v>51999</v>
      </c>
      <c r="K58" s="93">
        <f t="shared" si="3"/>
        <v>0.23684210885900805</v>
      </c>
    </row>
    <row r="59" spans="2:11" x14ac:dyDescent="0.25">
      <c r="B59" s="52">
        <v>56</v>
      </c>
      <c r="C59" s="79" t="s">
        <v>194</v>
      </c>
      <c r="D59" s="77">
        <v>59480</v>
      </c>
      <c r="E59" s="93">
        <f t="shared" si="0"/>
        <v>0.36346302041803014</v>
      </c>
      <c r="F59" s="77">
        <v>61240</v>
      </c>
      <c r="G59" s="93">
        <f t="shared" si="1"/>
        <v>0.34813070750460429</v>
      </c>
      <c r="H59" s="77">
        <v>66528</v>
      </c>
      <c r="I59" s="93">
        <f t="shared" si="2"/>
        <v>0.34212532191242545</v>
      </c>
      <c r="J59" s="91">
        <v>69269</v>
      </c>
      <c r="K59" s="93">
        <f t="shared" si="3"/>
        <v>0.31550252963623587</v>
      </c>
    </row>
    <row r="60" spans="2:11" x14ac:dyDescent="0.25">
      <c r="B60" s="52">
        <v>57</v>
      </c>
      <c r="C60" s="79" t="s">
        <v>195</v>
      </c>
      <c r="D60" s="77">
        <v>6124330</v>
      </c>
      <c r="E60" s="93">
        <f t="shared" si="0"/>
        <v>37.423797576273614</v>
      </c>
      <c r="F60" s="77">
        <v>6787633</v>
      </c>
      <c r="G60" s="93">
        <f t="shared" si="1"/>
        <v>38.585621792482037</v>
      </c>
      <c r="H60" s="77">
        <v>7434026</v>
      </c>
      <c r="I60" s="93">
        <f t="shared" si="2"/>
        <v>38.23004657220028</v>
      </c>
      <c r="J60" s="91">
        <v>8693826</v>
      </c>
      <c r="K60" s="93">
        <f t="shared" si="3"/>
        <v>39.598147731557809</v>
      </c>
    </row>
    <row r="61" spans="2:11" x14ac:dyDescent="0.25">
      <c r="B61" s="52">
        <v>58</v>
      </c>
      <c r="C61" s="79" t="s">
        <v>196</v>
      </c>
      <c r="D61" s="77">
        <v>325230</v>
      </c>
      <c r="E61" s="93">
        <f t="shared" si="0"/>
        <v>1.987375220755816</v>
      </c>
      <c r="F61" s="77">
        <v>360161</v>
      </c>
      <c r="G61" s="93">
        <f t="shared" si="1"/>
        <v>2.0474053518217796</v>
      </c>
      <c r="H61" s="77">
        <v>413094</v>
      </c>
      <c r="I61" s="93">
        <f t="shared" si="2"/>
        <v>2.1243674502478873</v>
      </c>
      <c r="J61" s="91">
        <v>452608</v>
      </c>
      <c r="K61" s="93">
        <f t="shared" si="3"/>
        <v>2.0615133599964985</v>
      </c>
    </row>
    <row r="62" spans="2:11" x14ac:dyDescent="0.25">
      <c r="B62" s="52">
        <v>59</v>
      </c>
      <c r="C62" s="79" t="s">
        <v>197</v>
      </c>
      <c r="D62" s="77">
        <v>69247</v>
      </c>
      <c r="E62" s="93">
        <f t="shared" si="0"/>
        <v>0.42314599487033172</v>
      </c>
      <c r="F62" s="77">
        <v>58599</v>
      </c>
      <c r="G62" s="93">
        <f t="shared" si="1"/>
        <v>0.33311742862609905</v>
      </c>
      <c r="H62" s="77">
        <v>64035</v>
      </c>
      <c r="I62" s="93">
        <f t="shared" si="2"/>
        <v>0.32930487897820709</v>
      </c>
      <c r="J62" s="91">
        <v>69908</v>
      </c>
      <c r="K62" s="93">
        <f t="shared" si="3"/>
        <v>0.31841301075242862</v>
      </c>
    </row>
    <row r="63" spans="2:11" ht="15.75" thickBot="1" x14ac:dyDescent="0.3">
      <c r="B63" s="81">
        <v>60</v>
      </c>
      <c r="C63" s="82" t="s">
        <v>198</v>
      </c>
      <c r="D63" s="83">
        <v>23243</v>
      </c>
      <c r="E63" s="93">
        <f t="shared" si="0"/>
        <v>0.14203044693302411</v>
      </c>
      <c r="F63" s="83">
        <v>23121</v>
      </c>
      <c r="G63" s="93">
        <f t="shared" si="1"/>
        <v>0.13143582769781118</v>
      </c>
      <c r="H63" s="83">
        <v>26573</v>
      </c>
      <c r="I63" s="93">
        <f t="shared" si="2"/>
        <v>0.1366536823469649</v>
      </c>
      <c r="J63" s="92">
        <v>27458</v>
      </c>
      <c r="K63" s="93">
        <f t="shared" si="3"/>
        <v>0.12506414786920217</v>
      </c>
    </row>
    <row r="64" spans="2:11" hidden="1" x14ac:dyDescent="0.25">
      <c r="C64" s="95" t="s">
        <v>207</v>
      </c>
      <c r="D64" s="96">
        <f t="shared" ref="D64:I64" si="4">SUM(D4:D63)</f>
        <v>16364801</v>
      </c>
      <c r="E64" s="97">
        <f t="shared" si="4"/>
        <v>100.00000000000001</v>
      </c>
      <c r="F64" s="96">
        <f t="shared" si="4"/>
        <v>17591094</v>
      </c>
      <c r="G64" s="97">
        <f t="shared" si="4"/>
        <v>100</v>
      </c>
      <c r="H64" s="96">
        <f t="shared" si="4"/>
        <v>19445506</v>
      </c>
      <c r="I64" s="97">
        <f t="shared" si="4"/>
        <v>100</v>
      </c>
      <c r="J64" s="96">
        <f>SUM(J4:J63)</f>
        <v>21955133</v>
      </c>
      <c r="K64" s="97">
        <f>SUM(K4:K63)</f>
        <v>100</v>
      </c>
    </row>
    <row r="65" spans="10:11" x14ac:dyDescent="0.25">
      <c r="J65" s="88"/>
      <c r="K65" s="90"/>
    </row>
    <row r="66" spans="10:11" x14ac:dyDescent="0.25">
      <c r="J66" s="88"/>
    </row>
    <row r="67" spans="10:11" x14ac:dyDescent="0.25">
      <c r="J67" s="89"/>
    </row>
  </sheetData>
  <mergeCells count="1">
    <mergeCell ref="B1:K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pas1"/>
  <dimension ref="A1:XFD41"/>
  <sheetViews>
    <sheetView showGridLines="0" topLeftCell="A36" zoomScale="107" zoomScaleNormal="92" workbookViewId="0">
      <selection sqref="A1:B2"/>
    </sheetView>
  </sheetViews>
  <sheetFormatPr defaultColWidth="8.7109375" defaultRowHeight="15" outlineLevelRow="2" x14ac:dyDescent="0.25"/>
  <cols>
    <col min="1" max="1" width="8.7109375" style="4"/>
    <col min="2" max="2" width="67.28515625" style="4" customWidth="1"/>
    <col min="3" max="3" width="16.85546875" style="4" hidden="1" customWidth="1"/>
    <col min="4" max="4" width="17.5703125" style="4" hidden="1" customWidth="1"/>
    <col min="5" max="5" width="16.42578125" style="4" bestFit="1" customWidth="1"/>
    <col min="6" max="6" width="17.5703125" style="4" customWidth="1"/>
    <col min="7" max="8" width="15" style="4" bestFit="1" customWidth="1"/>
    <col min="9" max="9" width="17.85546875" style="4" customWidth="1"/>
    <col min="10" max="10" width="18.140625" style="4" customWidth="1"/>
    <col min="11" max="11" width="20.42578125" style="4" customWidth="1"/>
    <col min="12" max="12" width="18.5703125" style="4" customWidth="1"/>
    <col min="13" max="13" width="14.5703125" style="4" customWidth="1"/>
    <col min="14" max="14" width="19.5703125" style="4" customWidth="1"/>
    <col min="15" max="15" width="18.42578125" style="4" customWidth="1"/>
    <col min="16" max="16" width="15" style="4" customWidth="1"/>
    <col min="17" max="17" width="16.42578125" style="4" customWidth="1"/>
    <col min="18" max="18" width="18.42578125" style="4" customWidth="1"/>
    <col min="19" max="19" width="16.28515625" style="4" customWidth="1"/>
    <col min="20" max="20" width="16.85546875" style="4" customWidth="1"/>
    <col min="21" max="21" width="15.140625" style="4" customWidth="1"/>
    <col min="22" max="22" width="14.7109375" style="4" customWidth="1"/>
    <col min="23" max="23" width="21" style="4" customWidth="1"/>
    <col min="24" max="24" width="16" style="4" customWidth="1"/>
    <col min="25" max="25" width="11.85546875" style="4" customWidth="1"/>
    <col min="26" max="26" width="12.5703125" style="4" customWidth="1"/>
    <col min="27" max="28" width="13.42578125" style="4" customWidth="1"/>
    <col min="29" max="16384" width="8.7109375" style="4"/>
  </cols>
  <sheetData>
    <row r="1" spans="1:28 16384:16384" ht="16.5" thickTop="1" thickBot="1" x14ac:dyDescent="0.3">
      <c r="A1" s="202" t="s">
        <v>133</v>
      </c>
      <c r="B1" s="202"/>
      <c r="XFD1" s="15"/>
    </row>
    <row r="2" spans="1:28 16384:16384" ht="16.5" thickTop="1" thickBot="1" x14ac:dyDescent="0.3">
      <c r="A2" s="202"/>
      <c r="B2" s="202"/>
    </row>
    <row r="3" spans="1:28 16384:16384" ht="15.75" thickTop="1" x14ac:dyDescent="0.25">
      <c r="A3" s="256"/>
      <c r="B3" s="257" t="s">
        <v>101</v>
      </c>
      <c r="C3" s="59">
        <v>-5</v>
      </c>
      <c r="D3" s="59">
        <v>-4</v>
      </c>
      <c r="E3" s="59">
        <v>-3</v>
      </c>
      <c r="F3" s="59">
        <v>-2</v>
      </c>
      <c r="G3" s="59">
        <v>-1</v>
      </c>
      <c r="H3" s="59">
        <v>0</v>
      </c>
      <c r="I3" s="59">
        <v>1</v>
      </c>
      <c r="J3" s="59">
        <v>2</v>
      </c>
      <c r="K3" s="59">
        <v>3</v>
      </c>
      <c r="L3" s="59">
        <v>4</v>
      </c>
      <c r="M3" s="59">
        <v>5</v>
      </c>
      <c r="N3" s="59">
        <v>6</v>
      </c>
      <c r="O3" s="59">
        <v>7</v>
      </c>
      <c r="P3" s="59">
        <v>8</v>
      </c>
      <c r="Q3" s="59">
        <v>9</v>
      </c>
      <c r="R3" s="59">
        <v>10</v>
      </c>
      <c r="S3" s="59">
        <v>11</v>
      </c>
      <c r="T3" s="59">
        <v>12</v>
      </c>
      <c r="U3" s="59">
        <v>13</v>
      </c>
      <c r="V3" s="59">
        <v>14</v>
      </c>
      <c r="W3" s="59">
        <v>15</v>
      </c>
      <c r="X3" s="59">
        <v>16</v>
      </c>
      <c r="Y3" s="59">
        <v>17</v>
      </c>
      <c r="Z3" s="59">
        <v>18</v>
      </c>
      <c r="AA3" s="59">
        <v>19</v>
      </c>
      <c r="AB3" s="59">
        <v>20</v>
      </c>
    </row>
    <row r="4" spans="1:28 16384:16384" x14ac:dyDescent="0.25">
      <c r="A4" s="256"/>
      <c r="B4" s="257"/>
      <c r="C4" s="60">
        <f>+'I.Prielaidu sarasas'!C10</f>
        <v>-5</v>
      </c>
      <c r="D4" s="60">
        <f>+'I.Prielaidu sarasas'!D10</f>
        <v>-4</v>
      </c>
      <c r="E4" s="60">
        <f>+'I.Prielaidu sarasas'!E10</f>
        <v>-3</v>
      </c>
      <c r="F4" s="60">
        <f>+'I.Prielaidu sarasas'!F10</f>
        <v>-2</v>
      </c>
      <c r="G4" s="60">
        <f>+'I.Prielaidu sarasas'!G10</f>
        <v>-1</v>
      </c>
      <c r="H4" s="60">
        <f>+'I.Prielaidu sarasas'!H10</f>
        <v>0</v>
      </c>
      <c r="I4" s="60">
        <f>+'I.Prielaidu sarasas'!I10</f>
        <v>1</v>
      </c>
      <c r="J4" s="60">
        <f>+'I.Prielaidu sarasas'!J10</f>
        <v>2</v>
      </c>
      <c r="K4" s="60">
        <f>+'I.Prielaidu sarasas'!K10</f>
        <v>3</v>
      </c>
      <c r="L4" s="60">
        <f>+'I.Prielaidu sarasas'!L10</f>
        <v>4</v>
      </c>
      <c r="M4" s="60">
        <f>+'I.Prielaidu sarasas'!M10</f>
        <v>5</v>
      </c>
      <c r="N4" s="60">
        <f>+'I.Prielaidu sarasas'!N10</f>
        <v>6</v>
      </c>
      <c r="O4" s="60">
        <f>+'I.Prielaidu sarasas'!O10</f>
        <v>7</v>
      </c>
      <c r="P4" s="60">
        <f>+'I.Prielaidu sarasas'!P10</f>
        <v>8</v>
      </c>
      <c r="Q4" s="60">
        <f>+'I.Prielaidu sarasas'!Q10</f>
        <v>9</v>
      </c>
      <c r="R4" s="60">
        <f>+'I.Prielaidu sarasas'!R10</f>
        <v>10</v>
      </c>
      <c r="S4" s="60">
        <f>+'I.Prielaidu sarasas'!S10</f>
        <v>11</v>
      </c>
      <c r="T4" s="60">
        <f>+'I.Prielaidu sarasas'!T10</f>
        <v>12</v>
      </c>
      <c r="U4" s="60">
        <f>+'I.Prielaidu sarasas'!U10</f>
        <v>13</v>
      </c>
      <c r="V4" s="60">
        <f>+'I.Prielaidu sarasas'!V10</f>
        <v>14</v>
      </c>
      <c r="W4" s="60">
        <f>+'I.Prielaidu sarasas'!W10</f>
        <v>15</v>
      </c>
      <c r="X4" s="60">
        <f>+'I.Prielaidu sarasas'!X10</f>
        <v>16</v>
      </c>
      <c r="Y4" s="60">
        <f>+'I.Prielaidu sarasas'!Y10</f>
        <v>17</v>
      </c>
      <c r="Z4" s="60">
        <f>+'I.Prielaidu sarasas'!Z10</f>
        <v>18</v>
      </c>
      <c r="AA4" s="60">
        <f>+'I.Prielaidu sarasas'!AA10</f>
        <v>19</v>
      </c>
      <c r="AB4" s="60">
        <f>+'I.Prielaidu sarasas'!AB10</f>
        <v>20</v>
      </c>
    </row>
    <row r="5" spans="1:28 16384:16384" ht="30" x14ac:dyDescent="0.25">
      <c r="A5" s="61"/>
      <c r="B5" s="62" t="s">
        <v>201</v>
      </c>
      <c r="C5" s="128">
        <f>+'I.Prielaidu sarasas'!C51</f>
        <v>6787633</v>
      </c>
      <c r="D5" s="128">
        <f>+'I.Prielaidu sarasas'!D51</f>
        <v>6787633</v>
      </c>
      <c r="E5" s="128">
        <f>+'I.Prielaidu sarasas'!E51</f>
        <v>0</v>
      </c>
      <c r="F5" s="128">
        <f>+'I.Prielaidu sarasas'!F51</f>
        <v>0</v>
      </c>
      <c r="G5" s="128">
        <f>+'I.Prielaidu sarasas'!G51</f>
        <v>0</v>
      </c>
      <c r="H5" s="128">
        <f>+'I.Prielaidu sarasas'!H51</f>
        <v>0</v>
      </c>
      <c r="I5" s="128">
        <f>+'I.Prielaidu sarasas'!I51</f>
        <v>0</v>
      </c>
      <c r="J5" s="128">
        <f>+'I.Prielaidu sarasas'!J51</f>
        <v>0</v>
      </c>
      <c r="K5" s="128">
        <f>+'I.Prielaidu sarasas'!K51</f>
        <v>0</v>
      </c>
      <c r="L5" s="128">
        <f>+'I.Prielaidu sarasas'!L51</f>
        <v>0</v>
      </c>
      <c r="M5" s="128">
        <f>+'I.Prielaidu sarasas'!M51</f>
        <v>0</v>
      </c>
      <c r="N5" s="128">
        <f>+'I.Prielaidu sarasas'!N51</f>
        <v>0</v>
      </c>
      <c r="O5" s="128">
        <f>+'I.Prielaidu sarasas'!O51</f>
        <v>0</v>
      </c>
      <c r="P5" s="128">
        <f>+'I.Prielaidu sarasas'!P51</f>
        <v>0</v>
      </c>
      <c r="Q5" s="128">
        <f>+'I.Prielaidu sarasas'!Q51</f>
        <v>0</v>
      </c>
      <c r="R5" s="128">
        <f>+'I.Prielaidu sarasas'!R51</f>
        <v>0</v>
      </c>
      <c r="S5" s="128">
        <f>+'I.Prielaidu sarasas'!S51</f>
        <v>0</v>
      </c>
      <c r="T5" s="128">
        <f>+'I.Prielaidu sarasas'!T51</f>
        <v>0</v>
      </c>
      <c r="U5" s="128">
        <f>+'I.Prielaidu sarasas'!U51</f>
        <v>0</v>
      </c>
      <c r="V5" s="128">
        <f>+'I.Prielaidu sarasas'!V51</f>
        <v>0</v>
      </c>
      <c r="W5" s="128">
        <f>+'I.Prielaidu sarasas'!W51</f>
        <v>0</v>
      </c>
      <c r="X5" s="128">
        <f>+'I.Prielaidu sarasas'!X51</f>
        <v>0</v>
      </c>
      <c r="Y5" s="127">
        <f>+'I.Prielaidu sarasas'!Y51</f>
        <v>0</v>
      </c>
      <c r="Z5" s="127">
        <f>+'I.Prielaidu sarasas'!Z51</f>
        <v>0</v>
      </c>
      <c r="AA5" s="127">
        <f>+'I.Prielaidu sarasas'!AA51</f>
        <v>0</v>
      </c>
      <c r="AB5" s="127">
        <f>+'I.Prielaidu sarasas'!AB51</f>
        <v>0</v>
      </c>
    </row>
    <row r="6" spans="1:28 16384:16384" ht="21.95" customHeight="1" outlineLevel="1" x14ac:dyDescent="0.25">
      <c r="A6" s="61" t="s">
        <v>1</v>
      </c>
      <c r="B6" s="61" t="s">
        <v>284</v>
      </c>
      <c r="C6" s="128">
        <f>+'I.Prielaidu sarasas'!C11</f>
        <v>0</v>
      </c>
      <c r="D6" s="128">
        <f>+'I.Prielaidu sarasas'!D11</f>
        <v>0</v>
      </c>
      <c r="E6" s="128">
        <f>+'I.Prielaidu sarasas'!E11</f>
        <v>0</v>
      </c>
      <c r="F6" s="128">
        <f>+'I.Prielaidu sarasas'!F11</f>
        <v>0</v>
      </c>
      <c r="G6" s="128">
        <f>+'I.Prielaidu sarasas'!G11</f>
        <v>0</v>
      </c>
      <c r="H6" s="128">
        <f>+'I.Prielaidu sarasas'!H11</f>
        <v>0</v>
      </c>
      <c r="I6" s="128">
        <f>+'I.Prielaidu sarasas'!I11</f>
        <v>0</v>
      </c>
      <c r="J6" s="128">
        <f>+'I.Prielaidu sarasas'!J11</f>
        <v>0</v>
      </c>
      <c r="K6" s="128">
        <f>+'I.Prielaidu sarasas'!K11</f>
        <v>0</v>
      </c>
      <c r="L6" s="128">
        <f>+'I.Prielaidu sarasas'!L11</f>
        <v>0</v>
      </c>
      <c r="M6" s="128">
        <f>+'I.Prielaidu sarasas'!M11</f>
        <v>0</v>
      </c>
      <c r="N6" s="128">
        <f>+'I.Prielaidu sarasas'!N11</f>
        <v>0</v>
      </c>
      <c r="O6" s="128">
        <f>+'I.Prielaidu sarasas'!O11</f>
        <v>0</v>
      </c>
      <c r="P6" s="128">
        <f>+'I.Prielaidu sarasas'!P11</f>
        <v>0</v>
      </c>
      <c r="Q6" s="128">
        <f>+'I.Prielaidu sarasas'!Q11</f>
        <v>0</v>
      </c>
      <c r="R6" s="128">
        <f>+'I.Prielaidu sarasas'!R11</f>
        <v>0</v>
      </c>
      <c r="S6" s="128">
        <f>+'I.Prielaidu sarasas'!S11</f>
        <v>0</v>
      </c>
      <c r="T6" s="128">
        <f>+'I.Prielaidu sarasas'!T11</f>
        <v>0</v>
      </c>
      <c r="U6" s="128">
        <f>+'I.Prielaidu sarasas'!U11</f>
        <v>0</v>
      </c>
      <c r="V6" s="128">
        <f>+'I.Prielaidu sarasas'!V11</f>
        <v>0</v>
      </c>
      <c r="W6" s="128">
        <f>+'I.Prielaidu sarasas'!W11</f>
        <v>0</v>
      </c>
      <c r="X6" s="128">
        <f>+'I.Prielaidu sarasas'!X11</f>
        <v>0</v>
      </c>
      <c r="Y6" s="127">
        <f>+'I.Prielaidu sarasas'!Y11</f>
        <v>0</v>
      </c>
      <c r="Z6" s="127">
        <f>+'I.Prielaidu sarasas'!Z11</f>
        <v>0</v>
      </c>
      <c r="AA6" s="127">
        <f>+'I.Prielaidu sarasas'!AA11</f>
        <v>0</v>
      </c>
      <c r="AB6" s="127">
        <f>+'I.Prielaidu sarasas'!AB11</f>
        <v>0</v>
      </c>
    </row>
    <row r="7" spans="1:28 16384:16384" ht="21.95" customHeight="1" outlineLevel="1" x14ac:dyDescent="0.25">
      <c r="A7" s="114" t="s">
        <v>271</v>
      </c>
      <c r="B7" s="114" t="s">
        <v>272</v>
      </c>
      <c r="C7" s="128">
        <f>+'I.Prielaidu sarasas'!C12</f>
        <v>0</v>
      </c>
      <c r="D7" s="128">
        <f>+'I.Prielaidu sarasas'!D12</f>
        <v>0</v>
      </c>
      <c r="E7" s="128">
        <f>+'I.Prielaidu sarasas'!E12</f>
        <v>0</v>
      </c>
      <c r="F7" s="128">
        <f>+'I.Prielaidu sarasas'!F12</f>
        <v>0</v>
      </c>
      <c r="G7" s="128">
        <f>+'I.Prielaidu sarasas'!G12</f>
        <v>0</v>
      </c>
      <c r="H7" s="128">
        <f>+'I.Prielaidu sarasas'!H12</f>
        <v>0</v>
      </c>
      <c r="I7" s="128">
        <f>+'I.Prielaidu sarasas'!I12</f>
        <v>0</v>
      </c>
      <c r="J7" s="128">
        <f>+'I.Prielaidu sarasas'!J12</f>
        <v>0</v>
      </c>
      <c r="K7" s="128">
        <f>+'I.Prielaidu sarasas'!K12</f>
        <v>0</v>
      </c>
      <c r="L7" s="128">
        <f>+'I.Prielaidu sarasas'!L12</f>
        <v>0</v>
      </c>
      <c r="M7" s="128">
        <f>+'I.Prielaidu sarasas'!M12</f>
        <v>0</v>
      </c>
      <c r="N7" s="128">
        <f>+'I.Prielaidu sarasas'!N12</f>
        <v>0</v>
      </c>
      <c r="O7" s="128">
        <f>+'I.Prielaidu sarasas'!O12</f>
        <v>0</v>
      </c>
      <c r="P7" s="128">
        <f>+'I.Prielaidu sarasas'!P12</f>
        <v>0</v>
      </c>
      <c r="Q7" s="128">
        <f>+'I.Prielaidu sarasas'!Q12</f>
        <v>0</v>
      </c>
      <c r="R7" s="128">
        <f>+'I.Prielaidu sarasas'!R12</f>
        <v>0</v>
      </c>
      <c r="S7" s="128">
        <f>+'I.Prielaidu sarasas'!S12</f>
        <v>0</v>
      </c>
      <c r="T7" s="128">
        <f>+'I.Prielaidu sarasas'!T12</f>
        <v>0</v>
      </c>
      <c r="U7" s="128">
        <f>+'I.Prielaidu sarasas'!U12</f>
        <v>0</v>
      </c>
      <c r="V7" s="128">
        <f>+'I.Prielaidu sarasas'!V12</f>
        <v>0</v>
      </c>
      <c r="W7" s="128">
        <f>+'I.Prielaidu sarasas'!W12</f>
        <v>0</v>
      </c>
      <c r="X7" s="128">
        <f>+'I.Prielaidu sarasas'!X12</f>
        <v>0</v>
      </c>
      <c r="Y7" s="127">
        <f>+'I.Prielaidu sarasas'!Y12</f>
        <v>0</v>
      </c>
      <c r="Z7" s="127">
        <f>+'I.Prielaidu sarasas'!Z12</f>
        <v>0</v>
      </c>
      <c r="AA7" s="127">
        <f>+'I.Prielaidu sarasas'!AA12</f>
        <v>0</v>
      </c>
      <c r="AB7" s="127">
        <f>+'I.Prielaidu sarasas'!AB12</f>
        <v>0</v>
      </c>
    </row>
    <row r="8" spans="1:28 16384:16384" ht="23.1" customHeight="1" outlineLevel="1" x14ac:dyDescent="0.25">
      <c r="A8" s="61" t="s">
        <v>97</v>
      </c>
      <c r="B8" s="63" t="s">
        <v>266</v>
      </c>
      <c r="C8" s="128">
        <f>+'I.Prielaidu sarasas'!C13</f>
        <v>0</v>
      </c>
      <c r="D8" s="128">
        <f>+'I.Prielaidu sarasas'!D13</f>
        <v>0</v>
      </c>
      <c r="E8" s="128">
        <f>+'I.Prielaidu sarasas'!E13</f>
        <v>0</v>
      </c>
      <c r="F8" s="128">
        <f>+'I.Prielaidu sarasas'!F13</f>
        <v>0</v>
      </c>
      <c r="G8" s="128">
        <f>+'I.Prielaidu sarasas'!G13</f>
        <v>0</v>
      </c>
      <c r="H8" s="128">
        <f>+'I.Prielaidu sarasas'!H13</f>
        <v>0</v>
      </c>
      <c r="I8" s="128">
        <f>+'I.Prielaidu sarasas'!I13</f>
        <v>0</v>
      </c>
      <c r="J8" s="128">
        <f>+'I.Prielaidu sarasas'!J13</f>
        <v>0</v>
      </c>
      <c r="K8" s="128">
        <f>+'I.Prielaidu sarasas'!K13</f>
        <v>0</v>
      </c>
      <c r="L8" s="128">
        <f>+'I.Prielaidu sarasas'!L13</f>
        <v>0</v>
      </c>
      <c r="M8" s="128">
        <f>+'I.Prielaidu sarasas'!M13</f>
        <v>0</v>
      </c>
      <c r="N8" s="128">
        <f>+'I.Prielaidu sarasas'!N13</f>
        <v>0</v>
      </c>
      <c r="O8" s="128">
        <f>+'I.Prielaidu sarasas'!O13</f>
        <v>0</v>
      </c>
      <c r="P8" s="128">
        <f>+'I.Prielaidu sarasas'!P13</f>
        <v>0</v>
      </c>
      <c r="Q8" s="128">
        <f>+'I.Prielaidu sarasas'!Q13</f>
        <v>0</v>
      </c>
      <c r="R8" s="128">
        <f>+'I.Prielaidu sarasas'!R13</f>
        <v>0</v>
      </c>
      <c r="S8" s="128">
        <f>+'I.Prielaidu sarasas'!S13</f>
        <v>0</v>
      </c>
      <c r="T8" s="128">
        <f>+'I.Prielaidu sarasas'!T13</f>
        <v>0</v>
      </c>
      <c r="U8" s="128">
        <f>+'I.Prielaidu sarasas'!U13</f>
        <v>0</v>
      </c>
      <c r="V8" s="128">
        <f>+'I.Prielaidu sarasas'!V13</f>
        <v>0</v>
      </c>
      <c r="W8" s="128">
        <f>+'I.Prielaidu sarasas'!W13</f>
        <v>0</v>
      </c>
      <c r="X8" s="128">
        <f>+'I.Prielaidu sarasas'!X13</f>
        <v>0</v>
      </c>
      <c r="Y8" s="127">
        <f>+'I.Prielaidu sarasas'!Y13</f>
        <v>0</v>
      </c>
      <c r="Z8" s="127">
        <f>+'I.Prielaidu sarasas'!Z13</f>
        <v>0</v>
      </c>
      <c r="AA8" s="127">
        <f>+'I.Prielaidu sarasas'!AA13</f>
        <v>0</v>
      </c>
      <c r="AB8" s="127">
        <f>+'I.Prielaidu sarasas'!AB13</f>
        <v>0</v>
      </c>
    </row>
    <row r="9" spans="1:28 16384:16384" ht="23.1" customHeight="1" outlineLevel="1" x14ac:dyDescent="0.25">
      <c r="A9" s="114" t="s">
        <v>275</v>
      </c>
      <c r="B9" s="63" t="s">
        <v>277</v>
      </c>
      <c r="C9" s="128">
        <f>+'I.Prielaidu sarasas'!C14</f>
        <v>0</v>
      </c>
      <c r="D9" s="128">
        <f>+'I.Prielaidu sarasas'!D14</f>
        <v>0</v>
      </c>
      <c r="E9" s="128">
        <f>+'I.Prielaidu sarasas'!E14</f>
        <v>0</v>
      </c>
      <c r="F9" s="128">
        <f>+'I.Prielaidu sarasas'!F14</f>
        <v>0</v>
      </c>
      <c r="G9" s="128">
        <f>+'I.Prielaidu sarasas'!G14</f>
        <v>0</v>
      </c>
      <c r="H9" s="128">
        <f>+'I.Prielaidu sarasas'!H14</f>
        <v>0</v>
      </c>
      <c r="I9" s="128">
        <f>+'I.Prielaidu sarasas'!I14</f>
        <v>0</v>
      </c>
      <c r="J9" s="128">
        <f>+'I.Prielaidu sarasas'!J14</f>
        <v>0</v>
      </c>
      <c r="K9" s="128">
        <f>+'I.Prielaidu sarasas'!K14</f>
        <v>0</v>
      </c>
      <c r="L9" s="128">
        <f>+'I.Prielaidu sarasas'!L14</f>
        <v>0</v>
      </c>
      <c r="M9" s="128">
        <f>+'I.Prielaidu sarasas'!M14</f>
        <v>0</v>
      </c>
      <c r="N9" s="128">
        <f>+'I.Prielaidu sarasas'!N14</f>
        <v>0</v>
      </c>
      <c r="O9" s="128">
        <f>+'I.Prielaidu sarasas'!O14</f>
        <v>0</v>
      </c>
      <c r="P9" s="128">
        <f>+'I.Prielaidu sarasas'!P14</f>
        <v>0</v>
      </c>
      <c r="Q9" s="128">
        <f>+'I.Prielaidu sarasas'!Q14</f>
        <v>0</v>
      </c>
      <c r="R9" s="128">
        <f>+'I.Prielaidu sarasas'!R14</f>
        <v>0</v>
      </c>
      <c r="S9" s="128">
        <f>+'I.Prielaidu sarasas'!S14</f>
        <v>0</v>
      </c>
      <c r="T9" s="128">
        <f>+'I.Prielaidu sarasas'!T14</f>
        <v>0</v>
      </c>
      <c r="U9" s="128">
        <f>+'I.Prielaidu sarasas'!U14</f>
        <v>0</v>
      </c>
      <c r="V9" s="128">
        <f>+'I.Prielaidu sarasas'!V14</f>
        <v>0</v>
      </c>
      <c r="W9" s="128">
        <f>+'I.Prielaidu sarasas'!W14</f>
        <v>0</v>
      </c>
      <c r="X9" s="128">
        <f>+'I.Prielaidu sarasas'!X14</f>
        <v>0</v>
      </c>
      <c r="Y9" s="127">
        <f>+'I.Prielaidu sarasas'!Y14</f>
        <v>0</v>
      </c>
      <c r="Z9" s="127">
        <f>+'I.Prielaidu sarasas'!Z14</f>
        <v>0</v>
      </c>
      <c r="AA9" s="127">
        <f>+'I.Prielaidu sarasas'!AA14</f>
        <v>0</v>
      </c>
      <c r="AB9" s="127">
        <f>+'I.Prielaidu sarasas'!AB14</f>
        <v>0</v>
      </c>
    </row>
    <row r="10" spans="1:28 16384:16384" ht="23.1" customHeight="1" outlineLevel="1" x14ac:dyDescent="0.25">
      <c r="A10" s="114" t="s">
        <v>276</v>
      </c>
      <c r="B10" s="63" t="s">
        <v>278</v>
      </c>
      <c r="C10" s="128">
        <f>+'I.Prielaidu sarasas'!C15</f>
        <v>0</v>
      </c>
      <c r="D10" s="128">
        <f>+'I.Prielaidu sarasas'!D15</f>
        <v>0</v>
      </c>
      <c r="E10" s="128">
        <f>+'I.Prielaidu sarasas'!E15</f>
        <v>0</v>
      </c>
      <c r="F10" s="128">
        <f>+'I.Prielaidu sarasas'!F15</f>
        <v>0</v>
      </c>
      <c r="G10" s="128">
        <f>+'I.Prielaidu sarasas'!G15</f>
        <v>0</v>
      </c>
      <c r="H10" s="128">
        <f>+'I.Prielaidu sarasas'!H15</f>
        <v>0</v>
      </c>
      <c r="I10" s="128">
        <f>+'I.Prielaidu sarasas'!I15</f>
        <v>0</v>
      </c>
      <c r="J10" s="128">
        <f>+'I.Prielaidu sarasas'!J15</f>
        <v>0</v>
      </c>
      <c r="K10" s="128">
        <f>+'I.Prielaidu sarasas'!K15</f>
        <v>0</v>
      </c>
      <c r="L10" s="128">
        <f>+'I.Prielaidu sarasas'!L15</f>
        <v>0</v>
      </c>
      <c r="M10" s="128">
        <f>+'I.Prielaidu sarasas'!M15</f>
        <v>0</v>
      </c>
      <c r="N10" s="128">
        <f>+'I.Prielaidu sarasas'!N15</f>
        <v>0</v>
      </c>
      <c r="O10" s="128">
        <f>+'I.Prielaidu sarasas'!O15</f>
        <v>0</v>
      </c>
      <c r="P10" s="128">
        <f>+'I.Prielaidu sarasas'!P15</f>
        <v>0</v>
      </c>
      <c r="Q10" s="128">
        <f>+'I.Prielaidu sarasas'!Q15</f>
        <v>0</v>
      </c>
      <c r="R10" s="128">
        <f>+'I.Prielaidu sarasas'!R15</f>
        <v>0</v>
      </c>
      <c r="S10" s="128">
        <f>+'I.Prielaidu sarasas'!S15</f>
        <v>0</v>
      </c>
      <c r="T10" s="128">
        <f>+'I.Prielaidu sarasas'!T15</f>
        <v>0</v>
      </c>
      <c r="U10" s="128">
        <f>+'I.Prielaidu sarasas'!U15</f>
        <v>0</v>
      </c>
      <c r="V10" s="128">
        <f>+'I.Prielaidu sarasas'!V15</f>
        <v>0</v>
      </c>
      <c r="W10" s="128">
        <f>+'I.Prielaidu sarasas'!W15</f>
        <v>0</v>
      </c>
      <c r="X10" s="128">
        <f>+'I.Prielaidu sarasas'!X15</f>
        <v>0</v>
      </c>
      <c r="Y10" s="127">
        <f>+'I.Prielaidu sarasas'!Y15</f>
        <v>0</v>
      </c>
      <c r="Z10" s="127">
        <f>+'I.Prielaidu sarasas'!Z15</f>
        <v>0</v>
      </c>
      <c r="AA10" s="127">
        <f>+'I.Prielaidu sarasas'!AA15</f>
        <v>0</v>
      </c>
      <c r="AB10" s="127">
        <f>+'I.Prielaidu sarasas'!AB15</f>
        <v>0</v>
      </c>
    </row>
    <row r="11" spans="1:28 16384:16384" ht="23.1" customHeight="1" outlineLevel="1" x14ac:dyDescent="0.25">
      <c r="A11" s="114" t="s">
        <v>267</v>
      </c>
      <c r="B11" s="63" t="s">
        <v>269</v>
      </c>
      <c r="C11" s="128">
        <f>+'I.Prielaidu sarasas'!C16</f>
        <v>0</v>
      </c>
      <c r="D11" s="128">
        <f>+'I.Prielaidu sarasas'!D16</f>
        <v>0</v>
      </c>
      <c r="E11" s="128">
        <f>+'I.Prielaidu sarasas'!E16</f>
        <v>0</v>
      </c>
      <c r="F11" s="128">
        <f>+'I.Prielaidu sarasas'!F16</f>
        <v>0</v>
      </c>
      <c r="G11" s="128">
        <f>+'I.Prielaidu sarasas'!G16</f>
        <v>0</v>
      </c>
      <c r="H11" s="128">
        <f>+'I.Prielaidu sarasas'!H16</f>
        <v>0</v>
      </c>
      <c r="I11" s="128">
        <f>+'I.Prielaidu sarasas'!I16</f>
        <v>0</v>
      </c>
      <c r="J11" s="128">
        <f>+'I.Prielaidu sarasas'!J16</f>
        <v>0</v>
      </c>
      <c r="K11" s="128">
        <f>+'I.Prielaidu sarasas'!K16</f>
        <v>0</v>
      </c>
      <c r="L11" s="128">
        <f>+'I.Prielaidu sarasas'!L16</f>
        <v>0</v>
      </c>
      <c r="M11" s="128">
        <f>+'I.Prielaidu sarasas'!M16</f>
        <v>0</v>
      </c>
      <c r="N11" s="128">
        <f>+'I.Prielaidu sarasas'!N16</f>
        <v>0</v>
      </c>
      <c r="O11" s="128">
        <f>+'I.Prielaidu sarasas'!O16</f>
        <v>0</v>
      </c>
      <c r="P11" s="128">
        <f>+'I.Prielaidu sarasas'!P16</f>
        <v>0</v>
      </c>
      <c r="Q11" s="128">
        <f>+'I.Prielaidu sarasas'!Q16</f>
        <v>0</v>
      </c>
      <c r="R11" s="128">
        <f>+'I.Prielaidu sarasas'!R16</f>
        <v>0</v>
      </c>
      <c r="S11" s="128">
        <f>+'I.Prielaidu sarasas'!S16</f>
        <v>0</v>
      </c>
      <c r="T11" s="128">
        <f>+'I.Prielaidu sarasas'!T16</f>
        <v>0</v>
      </c>
      <c r="U11" s="128">
        <f>+'I.Prielaidu sarasas'!U16</f>
        <v>0</v>
      </c>
      <c r="V11" s="128">
        <f>+'I.Prielaidu sarasas'!V16</f>
        <v>0</v>
      </c>
      <c r="W11" s="128">
        <f>+'I.Prielaidu sarasas'!W16</f>
        <v>0</v>
      </c>
      <c r="X11" s="128">
        <f>+'I.Prielaidu sarasas'!X16</f>
        <v>0</v>
      </c>
      <c r="Y11" s="127">
        <f>+'I.Prielaidu sarasas'!Y16</f>
        <v>0</v>
      </c>
      <c r="Z11" s="127">
        <f>+'I.Prielaidu sarasas'!Z16</f>
        <v>0</v>
      </c>
      <c r="AA11" s="127">
        <f>+'I.Prielaidu sarasas'!AA16</f>
        <v>0</v>
      </c>
      <c r="AB11" s="127">
        <f>+'I.Prielaidu sarasas'!AB16</f>
        <v>0</v>
      </c>
    </row>
    <row r="12" spans="1:28 16384:16384" ht="23.1" customHeight="1" outlineLevel="1" x14ac:dyDescent="0.25">
      <c r="A12" s="114" t="s">
        <v>268</v>
      </c>
      <c r="B12" s="63" t="s">
        <v>270</v>
      </c>
      <c r="C12" s="128">
        <f>+'I.Prielaidu sarasas'!C17</f>
        <v>0</v>
      </c>
      <c r="D12" s="128">
        <f>+'I.Prielaidu sarasas'!D17</f>
        <v>0</v>
      </c>
      <c r="E12" s="128">
        <f>+'I.Prielaidu sarasas'!E17</f>
        <v>0</v>
      </c>
      <c r="F12" s="128">
        <f>+'I.Prielaidu sarasas'!F17</f>
        <v>0</v>
      </c>
      <c r="G12" s="128">
        <f>+'I.Prielaidu sarasas'!G17</f>
        <v>0</v>
      </c>
      <c r="H12" s="128">
        <f>+'I.Prielaidu sarasas'!H17</f>
        <v>0</v>
      </c>
      <c r="I12" s="128">
        <f>+'I.Prielaidu sarasas'!I17</f>
        <v>0</v>
      </c>
      <c r="J12" s="128">
        <f>+'I.Prielaidu sarasas'!J17</f>
        <v>0</v>
      </c>
      <c r="K12" s="128">
        <f>+'I.Prielaidu sarasas'!K17</f>
        <v>0</v>
      </c>
      <c r="L12" s="128">
        <f>+'I.Prielaidu sarasas'!L17</f>
        <v>0</v>
      </c>
      <c r="M12" s="128">
        <f>+'I.Prielaidu sarasas'!M17</f>
        <v>0</v>
      </c>
      <c r="N12" s="128">
        <f>+'I.Prielaidu sarasas'!N17</f>
        <v>0</v>
      </c>
      <c r="O12" s="128">
        <f>+'I.Prielaidu sarasas'!O17</f>
        <v>0</v>
      </c>
      <c r="P12" s="128">
        <f>+'I.Prielaidu sarasas'!P17</f>
        <v>0</v>
      </c>
      <c r="Q12" s="128">
        <f>+'I.Prielaidu sarasas'!Q17</f>
        <v>0</v>
      </c>
      <c r="R12" s="128">
        <f>+'I.Prielaidu sarasas'!R17</f>
        <v>0</v>
      </c>
      <c r="S12" s="128">
        <f>+'I.Prielaidu sarasas'!S17</f>
        <v>0</v>
      </c>
      <c r="T12" s="128">
        <f>+'I.Prielaidu sarasas'!T17</f>
        <v>0</v>
      </c>
      <c r="U12" s="128">
        <f>+'I.Prielaidu sarasas'!U17</f>
        <v>0</v>
      </c>
      <c r="V12" s="128">
        <f>+'I.Prielaidu sarasas'!V17</f>
        <v>0</v>
      </c>
      <c r="W12" s="128">
        <f>+'I.Prielaidu sarasas'!W17</f>
        <v>0</v>
      </c>
      <c r="X12" s="128">
        <f>+'I.Prielaidu sarasas'!X17</f>
        <v>0</v>
      </c>
      <c r="Y12" s="127">
        <f>+'I.Prielaidu sarasas'!Y17</f>
        <v>0</v>
      </c>
      <c r="Z12" s="127">
        <f>+'I.Prielaidu sarasas'!Z17</f>
        <v>0</v>
      </c>
      <c r="AA12" s="127">
        <f>+'I.Prielaidu sarasas'!AA17</f>
        <v>0</v>
      </c>
      <c r="AB12" s="127">
        <f>+'I.Prielaidu sarasas'!AB17</f>
        <v>0</v>
      </c>
    </row>
    <row r="13" spans="1:28 16384:16384" ht="20.45" customHeight="1" outlineLevel="1" x14ac:dyDescent="0.25">
      <c r="A13" s="61" t="s">
        <v>2</v>
      </c>
      <c r="B13" s="61" t="s">
        <v>30</v>
      </c>
      <c r="C13" s="128">
        <f>+'I.Prielaidu sarasas'!C29</f>
        <v>0</v>
      </c>
      <c r="D13" s="128">
        <f>+'I.Prielaidu sarasas'!D29</f>
        <v>0</v>
      </c>
      <c r="E13" s="128">
        <f>+'I.Prielaidu sarasas'!E29</f>
        <v>0</v>
      </c>
      <c r="F13" s="128">
        <f>+'I.Prielaidu sarasas'!F29</f>
        <v>0</v>
      </c>
      <c r="G13" s="128">
        <f>+'I.Prielaidu sarasas'!G29</f>
        <v>0</v>
      </c>
      <c r="H13" s="128">
        <f>+'I.Prielaidu sarasas'!H29</f>
        <v>0</v>
      </c>
      <c r="I13" s="128">
        <f>+'I.Prielaidu sarasas'!I29</f>
        <v>0</v>
      </c>
      <c r="J13" s="128">
        <f>+'I.Prielaidu sarasas'!J29</f>
        <v>0</v>
      </c>
      <c r="K13" s="128">
        <f>+'I.Prielaidu sarasas'!K29</f>
        <v>0</v>
      </c>
      <c r="L13" s="128">
        <f>+'I.Prielaidu sarasas'!L29</f>
        <v>0</v>
      </c>
      <c r="M13" s="128">
        <f>+'I.Prielaidu sarasas'!M29</f>
        <v>0</v>
      </c>
      <c r="N13" s="128">
        <f>+'I.Prielaidu sarasas'!N29</f>
        <v>0</v>
      </c>
      <c r="O13" s="128">
        <f>+'I.Prielaidu sarasas'!O29</f>
        <v>0</v>
      </c>
      <c r="P13" s="128">
        <f>+'I.Prielaidu sarasas'!P29</f>
        <v>0</v>
      </c>
      <c r="Q13" s="128">
        <f>+'I.Prielaidu sarasas'!Q29</f>
        <v>0</v>
      </c>
      <c r="R13" s="128">
        <f>+'I.Prielaidu sarasas'!R29</f>
        <v>0</v>
      </c>
      <c r="S13" s="128">
        <f>+'I.Prielaidu sarasas'!S29</f>
        <v>0</v>
      </c>
      <c r="T13" s="128">
        <f>+'I.Prielaidu sarasas'!T29</f>
        <v>0</v>
      </c>
      <c r="U13" s="128">
        <f>+'I.Prielaidu sarasas'!U29</f>
        <v>0</v>
      </c>
      <c r="V13" s="128">
        <f>+'I.Prielaidu sarasas'!V29</f>
        <v>0</v>
      </c>
      <c r="W13" s="128">
        <f>+'I.Prielaidu sarasas'!W29</f>
        <v>0</v>
      </c>
      <c r="X13" s="128">
        <f>+'I.Prielaidu sarasas'!X29</f>
        <v>0</v>
      </c>
      <c r="Y13" s="127">
        <f>+'I.Prielaidu sarasas'!Y29</f>
        <v>0</v>
      </c>
      <c r="Z13" s="127">
        <f>+'I.Prielaidu sarasas'!Z29</f>
        <v>0</v>
      </c>
      <c r="AA13" s="127">
        <f>+'I.Prielaidu sarasas'!AA29</f>
        <v>0</v>
      </c>
      <c r="AB13" s="127">
        <f>+'I.Prielaidu sarasas'!AB29</f>
        <v>0</v>
      </c>
    </row>
    <row r="14" spans="1:28 16384:16384" ht="20.45" customHeight="1" outlineLevel="1" x14ac:dyDescent="0.25">
      <c r="A14" s="61" t="s">
        <v>31</v>
      </c>
      <c r="B14" s="61" t="s">
        <v>5</v>
      </c>
      <c r="C14" s="128">
        <f>+'I.Prielaidu sarasas'!C30</f>
        <v>0</v>
      </c>
      <c r="D14" s="128">
        <f>+'I.Prielaidu sarasas'!D30</f>
        <v>0</v>
      </c>
      <c r="E14" s="128">
        <f>+'I.Prielaidu sarasas'!E30</f>
        <v>0</v>
      </c>
      <c r="F14" s="128">
        <f>+'I.Prielaidu sarasas'!F30</f>
        <v>0</v>
      </c>
      <c r="G14" s="128">
        <f>+'I.Prielaidu sarasas'!G30</f>
        <v>0</v>
      </c>
      <c r="H14" s="128">
        <f>+'I.Prielaidu sarasas'!H30</f>
        <v>0</v>
      </c>
      <c r="I14" s="128">
        <f>+'I.Prielaidu sarasas'!I30</f>
        <v>0</v>
      </c>
      <c r="J14" s="128">
        <f>+'I.Prielaidu sarasas'!J30</f>
        <v>0</v>
      </c>
      <c r="K14" s="128">
        <f>+'I.Prielaidu sarasas'!K30</f>
        <v>0</v>
      </c>
      <c r="L14" s="128">
        <f>+'I.Prielaidu sarasas'!L30</f>
        <v>0</v>
      </c>
      <c r="M14" s="128">
        <f>+'I.Prielaidu sarasas'!M30</f>
        <v>0</v>
      </c>
      <c r="N14" s="128">
        <f>+'I.Prielaidu sarasas'!N30</f>
        <v>0</v>
      </c>
      <c r="O14" s="128">
        <f>+'I.Prielaidu sarasas'!O30</f>
        <v>0</v>
      </c>
      <c r="P14" s="128">
        <f>+'I.Prielaidu sarasas'!P30</f>
        <v>0</v>
      </c>
      <c r="Q14" s="128">
        <f>+'I.Prielaidu sarasas'!Q30</f>
        <v>0</v>
      </c>
      <c r="R14" s="128">
        <f>+'I.Prielaidu sarasas'!R30</f>
        <v>0</v>
      </c>
      <c r="S14" s="128">
        <f>+'I.Prielaidu sarasas'!S30</f>
        <v>0</v>
      </c>
      <c r="T14" s="128">
        <f>+'I.Prielaidu sarasas'!T30</f>
        <v>0</v>
      </c>
      <c r="U14" s="128">
        <f>+'I.Prielaidu sarasas'!U30</f>
        <v>0</v>
      </c>
      <c r="V14" s="128">
        <f>+'I.Prielaidu sarasas'!V30</f>
        <v>0</v>
      </c>
      <c r="W14" s="128">
        <f>+'I.Prielaidu sarasas'!W30</f>
        <v>0</v>
      </c>
      <c r="X14" s="128">
        <f>+'I.Prielaidu sarasas'!X30</f>
        <v>0</v>
      </c>
      <c r="Y14" s="127">
        <f>+'I.Prielaidu sarasas'!Y30</f>
        <v>0</v>
      </c>
      <c r="Z14" s="127">
        <f>+'I.Prielaidu sarasas'!Z30</f>
        <v>0</v>
      </c>
      <c r="AA14" s="127">
        <f>+'I.Prielaidu sarasas'!AA30</f>
        <v>0</v>
      </c>
      <c r="AB14" s="127">
        <f>+'I.Prielaidu sarasas'!AB30</f>
        <v>0</v>
      </c>
    </row>
    <row r="15" spans="1:28 16384:16384" ht="32.1" customHeight="1" outlineLevel="1" x14ac:dyDescent="0.25">
      <c r="A15" s="61" t="s">
        <v>32</v>
      </c>
      <c r="B15" s="64" t="s">
        <v>33</v>
      </c>
      <c r="C15" s="128">
        <f>+'I.Prielaidu sarasas'!C33</f>
        <v>0</v>
      </c>
      <c r="D15" s="128">
        <f>+'I.Prielaidu sarasas'!D33</f>
        <v>0</v>
      </c>
      <c r="E15" s="128">
        <f>+'I.Prielaidu sarasas'!E33</f>
        <v>0</v>
      </c>
      <c r="F15" s="128">
        <f>+'I.Prielaidu sarasas'!F33</f>
        <v>0</v>
      </c>
      <c r="G15" s="128">
        <f>+'I.Prielaidu sarasas'!G33</f>
        <v>0</v>
      </c>
      <c r="H15" s="128">
        <f>+'I.Prielaidu sarasas'!H33</f>
        <v>0</v>
      </c>
      <c r="I15" s="128">
        <f>+'I.Prielaidu sarasas'!I33</f>
        <v>0</v>
      </c>
      <c r="J15" s="128">
        <f>+'I.Prielaidu sarasas'!J33</f>
        <v>0</v>
      </c>
      <c r="K15" s="128">
        <f>+'I.Prielaidu sarasas'!K33</f>
        <v>0</v>
      </c>
      <c r="L15" s="128">
        <f>+'I.Prielaidu sarasas'!L33</f>
        <v>0</v>
      </c>
      <c r="M15" s="128">
        <f>+'I.Prielaidu sarasas'!M33</f>
        <v>0</v>
      </c>
      <c r="N15" s="128">
        <f>+'I.Prielaidu sarasas'!N33</f>
        <v>0</v>
      </c>
      <c r="O15" s="128">
        <f>+'I.Prielaidu sarasas'!O33</f>
        <v>0</v>
      </c>
      <c r="P15" s="128">
        <f>+'I.Prielaidu sarasas'!P33</f>
        <v>0</v>
      </c>
      <c r="Q15" s="128">
        <f>+'I.Prielaidu sarasas'!Q33</f>
        <v>0</v>
      </c>
      <c r="R15" s="128">
        <f>+'I.Prielaidu sarasas'!R33</f>
        <v>0</v>
      </c>
      <c r="S15" s="128">
        <f>+'I.Prielaidu sarasas'!S33</f>
        <v>0</v>
      </c>
      <c r="T15" s="128">
        <f>+'I.Prielaidu sarasas'!T33</f>
        <v>0</v>
      </c>
      <c r="U15" s="128">
        <f>+'I.Prielaidu sarasas'!U33</f>
        <v>0</v>
      </c>
      <c r="V15" s="128">
        <f>+'I.Prielaidu sarasas'!V33</f>
        <v>0</v>
      </c>
      <c r="W15" s="128">
        <f>+'I.Prielaidu sarasas'!W33</f>
        <v>0</v>
      </c>
      <c r="X15" s="128">
        <f>+'I.Prielaidu sarasas'!X33</f>
        <v>0</v>
      </c>
      <c r="Y15" s="127">
        <f>+'I.Prielaidu sarasas'!Y33</f>
        <v>0</v>
      </c>
      <c r="Z15" s="127">
        <f>+'I.Prielaidu sarasas'!Z33</f>
        <v>0</v>
      </c>
      <c r="AA15" s="127">
        <f>+'I.Prielaidu sarasas'!AA33</f>
        <v>0</v>
      </c>
      <c r="AB15" s="127">
        <f>+'I.Prielaidu sarasas'!AB33</f>
        <v>0</v>
      </c>
    </row>
    <row r="16" spans="1:28 16384:16384" ht="20.45" hidden="1" customHeight="1" outlineLevel="2" x14ac:dyDescent="0.25">
      <c r="A16" s="61" t="s">
        <v>42</v>
      </c>
      <c r="B16" s="62" t="str">
        <f>+'I.Prielaidu sarasas'!B34</f>
        <v>Bendros valstybės paslaugos</v>
      </c>
      <c r="C16" s="128">
        <f>+'I.Prielaidu sarasas'!C34</f>
        <v>0</v>
      </c>
      <c r="D16" s="128">
        <f>+'I.Prielaidu sarasas'!D34</f>
        <v>0</v>
      </c>
      <c r="E16" s="128">
        <f>+'I.Prielaidu sarasas'!E34</f>
        <v>0</v>
      </c>
      <c r="F16" s="128">
        <f>+'I.Prielaidu sarasas'!F34</f>
        <v>0</v>
      </c>
      <c r="G16" s="128">
        <f>+'I.Prielaidu sarasas'!G34</f>
        <v>0</v>
      </c>
      <c r="H16" s="128">
        <f>+'I.Prielaidu sarasas'!H34</f>
        <v>0</v>
      </c>
      <c r="I16" s="128">
        <f>+'I.Prielaidu sarasas'!I34</f>
        <v>0</v>
      </c>
      <c r="J16" s="128">
        <f>+'I.Prielaidu sarasas'!J34</f>
        <v>0</v>
      </c>
      <c r="K16" s="128">
        <f>+'I.Prielaidu sarasas'!K34</f>
        <v>0</v>
      </c>
      <c r="L16" s="128">
        <f>+'I.Prielaidu sarasas'!L34</f>
        <v>0</v>
      </c>
      <c r="M16" s="128">
        <f>+'I.Prielaidu sarasas'!M34</f>
        <v>0</v>
      </c>
      <c r="N16" s="128">
        <f>+'I.Prielaidu sarasas'!N34</f>
        <v>0</v>
      </c>
      <c r="O16" s="128">
        <f>+'I.Prielaidu sarasas'!O34</f>
        <v>0</v>
      </c>
      <c r="P16" s="128">
        <f>+'I.Prielaidu sarasas'!P34</f>
        <v>0</v>
      </c>
      <c r="Q16" s="128">
        <f>+'I.Prielaidu sarasas'!Q34</f>
        <v>0</v>
      </c>
      <c r="R16" s="128">
        <f>+'I.Prielaidu sarasas'!R34</f>
        <v>0</v>
      </c>
      <c r="S16" s="128">
        <f>+'I.Prielaidu sarasas'!S34</f>
        <v>0</v>
      </c>
      <c r="T16" s="128">
        <f>+'I.Prielaidu sarasas'!T34</f>
        <v>0</v>
      </c>
      <c r="U16" s="128">
        <f>+'I.Prielaidu sarasas'!U34</f>
        <v>0</v>
      </c>
      <c r="V16" s="128">
        <f>+'I.Prielaidu sarasas'!V34</f>
        <v>0</v>
      </c>
      <c r="W16" s="128">
        <f>+'I.Prielaidu sarasas'!W34</f>
        <v>0</v>
      </c>
      <c r="X16" s="128">
        <f>+'I.Prielaidu sarasas'!X34</f>
        <v>0</v>
      </c>
      <c r="Y16" s="127">
        <f>+'I.Prielaidu sarasas'!Y34</f>
        <v>0</v>
      </c>
      <c r="Z16" s="127">
        <f>+'I.Prielaidu sarasas'!Z34</f>
        <v>0</v>
      </c>
      <c r="AA16" s="127">
        <f>+'I.Prielaidu sarasas'!AA34</f>
        <v>0</v>
      </c>
      <c r="AB16" s="127">
        <f>+'I.Prielaidu sarasas'!AB34</f>
        <v>0</v>
      </c>
    </row>
    <row r="17" spans="1:28" ht="20.45" hidden="1" customHeight="1" outlineLevel="2" x14ac:dyDescent="0.25">
      <c r="A17" s="61" t="s">
        <v>43</v>
      </c>
      <c r="B17" s="115" t="str">
        <f>+'I.Prielaidu sarasas'!B35</f>
        <v>Gynyba</v>
      </c>
      <c r="C17" s="128">
        <f>+'I.Prielaidu sarasas'!C35</f>
        <v>0</v>
      </c>
      <c r="D17" s="128">
        <f>+'I.Prielaidu sarasas'!D35</f>
        <v>0</v>
      </c>
      <c r="E17" s="128">
        <f>+'I.Prielaidu sarasas'!E35</f>
        <v>0</v>
      </c>
      <c r="F17" s="128">
        <f>+'I.Prielaidu sarasas'!F35</f>
        <v>0</v>
      </c>
      <c r="G17" s="128">
        <f>+'I.Prielaidu sarasas'!G35</f>
        <v>0</v>
      </c>
      <c r="H17" s="128">
        <f>+'I.Prielaidu sarasas'!H35</f>
        <v>0</v>
      </c>
      <c r="I17" s="128">
        <f>+'I.Prielaidu sarasas'!I35</f>
        <v>0</v>
      </c>
      <c r="J17" s="128">
        <f>+'I.Prielaidu sarasas'!J35</f>
        <v>0</v>
      </c>
      <c r="K17" s="128">
        <f>+'I.Prielaidu sarasas'!K35</f>
        <v>0</v>
      </c>
      <c r="L17" s="128">
        <f>+'I.Prielaidu sarasas'!L35</f>
        <v>0</v>
      </c>
      <c r="M17" s="128">
        <f>+'I.Prielaidu sarasas'!M35</f>
        <v>0</v>
      </c>
      <c r="N17" s="128">
        <f>+'I.Prielaidu sarasas'!N35</f>
        <v>0</v>
      </c>
      <c r="O17" s="128">
        <f>+'I.Prielaidu sarasas'!O35</f>
        <v>0</v>
      </c>
      <c r="P17" s="128">
        <f>+'I.Prielaidu sarasas'!P35</f>
        <v>0</v>
      </c>
      <c r="Q17" s="128">
        <f>+'I.Prielaidu sarasas'!Q35</f>
        <v>0</v>
      </c>
      <c r="R17" s="128">
        <f>+'I.Prielaidu sarasas'!R35</f>
        <v>0</v>
      </c>
      <c r="S17" s="128">
        <f>+'I.Prielaidu sarasas'!S35</f>
        <v>0</v>
      </c>
      <c r="T17" s="128">
        <f>+'I.Prielaidu sarasas'!T35</f>
        <v>0</v>
      </c>
      <c r="U17" s="128">
        <f>+'I.Prielaidu sarasas'!U35</f>
        <v>0</v>
      </c>
      <c r="V17" s="128">
        <f>+'I.Prielaidu sarasas'!V35</f>
        <v>0</v>
      </c>
      <c r="W17" s="128">
        <f>+'I.Prielaidu sarasas'!W35</f>
        <v>0</v>
      </c>
      <c r="X17" s="128">
        <f>+'I.Prielaidu sarasas'!X35</f>
        <v>0</v>
      </c>
      <c r="Y17" s="127">
        <f>+'I.Prielaidu sarasas'!Y35</f>
        <v>0</v>
      </c>
      <c r="Z17" s="127">
        <f>+'I.Prielaidu sarasas'!Z35</f>
        <v>0</v>
      </c>
      <c r="AA17" s="127">
        <f>+'I.Prielaidu sarasas'!AA35</f>
        <v>0</v>
      </c>
      <c r="AB17" s="127">
        <f>+'I.Prielaidu sarasas'!AB35</f>
        <v>0</v>
      </c>
    </row>
    <row r="18" spans="1:28" ht="20.45" hidden="1" customHeight="1" outlineLevel="2" x14ac:dyDescent="0.25">
      <c r="A18" s="61" t="s">
        <v>44</v>
      </c>
      <c r="B18" s="115" t="str">
        <f>+'I.Prielaidu sarasas'!B36</f>
        <v>Viešoji tvarka ir visuomenės apsauga</v>
      </c>
      <c r="C18" s="128">
        <f>+'I.Prielaidu sarasas'!C36</f>
        <v>0</v>
      </c>
      <c r="D18" s="128">
        <f>+'I.Prielaidu sarasas'!D36</f>
        <v>0</v>
      </c>
      <c r="E18" s="128">
        <f>+'I.Prielaidu sarasas'!E36</f>
        <v>0</v>
      </c>
      <c r="F18" s="128">
        <f>+'I.Prielaidu sarasas'!F36</f>
        <v>0</v>
      </c>
      <c r="G18" s="128">
        <f>+'I.Prielaidu sarasas'!G36</f>
        <v>0</v>
      </c>
      <c r="H18" s="128">
        <f>+'I.Prielaidu sarasas'!H36</f>
        <v>0</v>
      </c>
      <c r="I18" s="128">
        <f>+'I.Prielaidu sarasas'!I36</f>
        <v>0</v>
      </c>
      <c r="J18" s="128">
        <f>+'I.Prielaidu sarasas'!J36</f>
        <v>0</v>
      </c>
      <c r="K18" s="128">
        <f>+'I.Prielaidu sarasas'!K36</f>
        <v>0</v>
      </c>
      <c r="L18" s="128">
        <f>+'I.Prielaidu sarasas'!L36</f>
        <v>0</v>
      </c>
      <c r="M18" s="128">
        <f>+'I.Prielaidu sarasas'!M36</f>
        <v>0</v>
      </c>
      <c r="N18" s="128">
        <f>+'I.Prielaidu sarasas'!N36</f>
        <v>0</v>
      </c>
      <c r="O18" s="128">
        <f>+'I.Prielaidu sarasas'!O36</f>
        <v>0</v>
      </c>
      <c r="P18" s="128">
        <f>+'I.Prielaidu sarasas'!P36</f>
        <v>0</v>
      </c>
      <c r="Q18" s="128">
        <f>+'I.Prielaidu sarasas'!Q36</f>
        <v>0</v>
      </c>
      <c r="R18" s="128">
        <f>+'I.Prielaidu sarasas'!R36</f>
        <v>0</v>
      </c>
      <c r="S18" s="128">
        <f>+'I.Prielaidu sarasas'!S36</f>
        <v>0</v>
      </c>
      <c r="T18" s="128">
        <f>+'I.Prielaidu sarasas'!T36</f>
        <v>0</v>
      </c>
      <c r="U18" s="128">
        <f>+'I.Prielaidu sarasas'!U36</f>
        <v>0</v>
      </c>
      <c r="V18" s="128">
        <f>+'I.Prielaidu sarasas'!V36</f>
        <v>0</v>
      </c>
      <c r="W18" s="128">
        <f>+'I.Prielaidu sarasas'!W36</f>
        <v>0</v>
      </c>
      <c r="X18" s="128">
        <f>+'I.Prielaidu sarasas'!X36</f>
        <v>0</v>
      </c>
      <c r="Y18" s="127">
        <f>+'I.Prielaidu sarasas'!Y36</f>
        <v>0</v>
      </c>
      <c r="Z18" s="127">
        <f>+'I.Prielaidu sarasas'!Z36</f>
        <v>0</v>
      </c>
      <c r="AA18" s="127">
        <f>+'I.Prielaidu sarasas'!AA36</f>
        <v>0</v>
      </c>
      <c r="AB18" s="127">
        <f>+'I.Prielaidu sarasas'!AB36</f>
        <v>0</v>
      </c>
    </row>
    <row r="19" spans="1:28" ht="20.45" hidden="1" customHeight="1" outlineLevel="2" x14ac:dyDescent="0.25">
      <c r="A19" s="61" t="s">
        <v>45</v>
      </c>
      <c r="B19" s="115" t="str">
        <f>+'I.Prielaidu sarasas'!B37</f>
        <v>Ekonomika</v>
      </c>
      <c r="C19" s="128">
        <f>+'I.Prielaidu sarasas'!C37</f>
        <v>0</v>
      </c>
      <c r="D19" s="128">
        <f>+'I.Prielaidu sarasas'!D37</f>
        <v>0</v>
      </c>
      <c r="E19" s="128">
        <f>+'I.Prielaidu sarasas'!E37</f>
        <v>0</v>
      </c>
      <c r="F19" s="128">
        <f>+'I.Prielaidu sarasas'!F37</f>
        <v>0</v>
      </c>
      <c r="G19" s="128">
        <f>+'I.Prielaidu sarasas'!G37</f>
        <v>0</v>
      </c>
      <c r="H19" s="128">
        <f>+'I.Prielaidu sarasas'!H37</f>
        <v>0</v>
      </c>
      <c r="I19" s="128">
        <f>+'I.Prielaidu sarasas'!I37</f>
        <v>0</v>
      </c>
      <c r="J19" s="128">
        <f>+'I.Prielaidu sarasas'!J37</f>
        <v>0</v>
      </c>
      <c r="K19" s="128">
        <f>+'I.Prielaidu sarasas'!K37</f>
        <v>0</v>
      </c>
      <c r="L19" s="128">
        <f>+'I.Prielaidu sarasas'!L37</f>
        <v>0</v>
      </c>
      <c r="M19" s="128">
        <f>+'I.Prielaidu sarasas'!M37</f>
        <v>0</v>
      </c>
      <c r="N19" s="128">
        <f>+'I.Prielaidu sarasas'!N37</f>
        <v>0</v>
      </c>
      <c r="O19" s="128">
        <f>+'I.Prielaidu sarasas'!O37</f>
        <v>0</v>
      </c>
      <c r="P19" s="128">
        <f>+'I.Prielaidu sarasas'!P37</f>
        <v>0</v>
      </c>
      <c r="Q19" s="128">
        <f>+'I.Prielaidu sarasas'!Q37</f>
        <v>0</v>
      </c>
      <c r="R19" s="128">
        <f>+'I.Prielaidu sarasas'!R37</f>
        <v>0</v>
      </c>
      <c r="S19" s="128">
        <f>+'I.Prielaidu sarasas'!S37</f>
        <v>0</v>
      </c>
      <c r="T19" s="128">
        <f>+'I.Prielaidu sarasas'!T37</f>
        <v>0</v>
      </c>
      <c r="U19" s="128">
        <f>+'I.Prielaidu sarasas'!U37</f>
        <v>0</v>
      </c>
      <c r="V19" s="128">
        <f>+'I.Prielaidu sarasas'!V37</f>
        <v>0</v>
      </c>
      <c r="W19" s="128">
        <f>+'I.Prielaidu sarasas'!W37</f>
        <v>0</v>
      </c>
      <c r="X19" s="128">
        <f>+'I.Prielaidu sarasas'!X37</f>
        <v>0</v>
      </c>
      <c r="Y19" s="127">
        <f>+'I.Prielaidu sarasas'!Y37</f>
        <v>0</v>
      </c>
      <c r="Z19" s="127">
        <f>+'I.Prielaidu sarasas'!Z37</f>
        <v>0</v>
      </c>
      <c r="AA19" s="127">
        <f>+'I.Prielaidu sarasas'!AA37</f>
        <v>0</v>
      </c>
      <c r="AB19" s="127">
        <f>+'I.Prielaidu sarasas'!AB37</f>
        <v>0</v>
      </c>
    </row>
    <row r="20" spans="1:28" ht="20.45" hidden="1" customHeight="1" outlineLevel="2" x14ac:dyDescent="0.25">
      <c r="A20" s="61" t="s">
        <v>46</v>
      </c>
      <c r="B20" s="115" t="str">
        <f>+'I.Prielaidu sarasas'!B38</f>
        <v>Aplinkos apsauga</v>
      </c>
      <c r="C20" s="128">
        <f>+'I.Prielaidu sarasas'!C38</f>
        <v>0</v>
      </c>
      <c r="D20" s="128">
        <f>+'I.Prielaidu sarasas'!D38</f>
        <v>0</v>
      </c>
      <c r="E20" s="128">
        <f>+'I.Prielaidu sarasas'!E38</f>
        <v>0</v>
      </c>
      <c r="F20" s="128">
        <f>+'I.Prielaidu sarasas'!F38</f>
        <v>0</v>
      </c>
      <c r="G20" s="128">
        <f>+'I.Prielaidu sarasas'!G38</f>
        <v>0</v>
      </c>
      <c r="H20" s="128">
        <f>+'I.Prielaidu sarasas'!H38</f>
        <v>0</v>
      </c>
      <c r="I20" s="128">
        <f>+'I.Prielaidu sarasas'!I38</f>
        <v>0</v>
      </c>
      <c r="J20" s="128">
        <f>+'I.Prielaidu sarasas'!J38</f>
        <v>0</v>
      </c>
      <c r="K20" s="128">
        <f>+'I.Prielaidu sarasas'!K38</f>
        <v>0</v>
      </c>
      <c r="L20" s="128">
        <f>+'I.Prielaidu sarasas'!L38</f>
        <v>0</v>
      </c>
      <c r="M20" s="128">
        <f>+'I.Prielaidu sarasas'!M38</f>
        <v>0</v>
      </c>
      <c r="N20" s="128">
        <f>+'I.Prielaidu sarasas'!N38</f>
        <v>0</v>
      </c>
      <c r="O20" s="128">
        <f>+'I.Prielaidu sarasas'!O38</f>
        <v>0</v>
      </c>
      <c r="P20" s="128">
        <f>+'I.Prielaidu sarasas'!P38</f>
        <v>0</v>
      </c>
      <c r="Q20" s="128">
        <f>+'I.Prielaidu sarasas'!Q38</f>
        <v>0</v>
      </c>
      <c r="R20" s="128">
        <f>+'I.Prielaidu sarasas'!R38</f>
        <v>0</v>
      </c>
      <c r="S20" s="128">
        <f>+'I.Prielaidu sarasas'!S38</f>
        <v>0</v>
      </c>
      <c r="T20" s="128">
        <f>+'I.Prielaidu sarasas'!T38</f>
        <v>0</v>
      </c>
      <c r="U20" s="128">
        <f>+'I.Prielaidu sarasas'!U38</f>
        <v>0</v>
      </c>
      <c r="V20" s="128">
        <f>+'I.Prielaidu sarasas'!V38</f>
        <v>0</v>
      </c>
      <c r="W20" s="128">
        <f>+'I.Prielaidu sarasas'!W38</f>
        <v>0</v>
      </c>
      <c r="X20" s="128">
        <f>+'I.Prielaidu sarasas'!X38</f>
        <v>0</v>
      </c>
      <c r="Y20" s="127">
        <f>+'I.Prielaidu sarasas'!Y38</f>
        <v>0</v>
      </c>
      <c r="Z20" s="127">
        <f>+'I.Prielaidu sarasas'!Z38</f>
        <v>0</v>
      </c>
      <c r="AA20" s="127">
        <f>+'I.Prielaidu sarasas'!AA38</f>
        <v>0</v>
      </c>
      <c r="AB20" s="127">
        <f>+'I.Prielaidu sarasas'!AB38</f>
        <v>0</v>
      </c>
    </row>
    <row r="21" spans="1:28" ht="20.45" hidden="1" customHeight="1" outlineLevel="2" x14ac:dyDescent="0.25">
      <c r="A21" s="61" t="s">
        <v>47</v>
      </c>
      <c r="B21" s="115" t="str">
        <f>+'I.Prielaidu sarasas'!B39</f>
        <v>Būstas ir komunalinis ūkis</v>
      </c>
      <c r="C21" s="128">
        <f>+'I.Prielaidu sarasas'!C39</f>
        <v>0</v>
      </c>
      <c r="D21" s="128">
        <f>+'I.Prielaidu sarasas'!D39</f>
        <v>0</v>
      </c>
      <c r="E21" s="128">
        <f>+'I.Prielaidu sarasas'!E39</f>
        <v>0</v>
      </c>
      <c r="F21" s="128">
        <f>+'I.Prielaidu sarasas'!F39</f>
        <v>0</v>
      </c>
      <c r="G21" s="128">
        <f>+'I.Prielaidu sarasas'!G39</f>
        <v>0</v>
      </c>
      <c r="H21" s="128">
        <f>+'I.Prielaidu sarasas'!H39</f>
        <v>0</v>
      </c>
      <c r="I21" s="128">
        <f>+'I.Prielaidu sarasas'!I39</f>
        <v>0</v>
      </c>
      <c r="J21" s="128">
        <f>+'I.Prielaidu sarasas'!J39</f>
        <v>0</v>
      </c>
      <c r="K21" s="128">
        <f>+'I.Prielaidu sarasas'!K39</f>
        <v>0</v>
      </c>
      <c r="L21" s="128">
        <f>+'I.Prielaidu sarasas'!L39</f>
        <v>0</v>
      </c>
      <c r="M21" s="128">
        <f>+'I.Prielaidu sarasas'!M39</f>
        <v>0</v>
      </c>
      <c r="N21" s="128">
        <f>+'I.Prielaidu sarasas'!N39</f>
        <v>0</v>
      </c>
      <c r="O21" s="128">
        <f>+'I.Prielaidu sarasas'!O39</f>
        <v>0</v>
      </c>
      <c r="P21" s="128">
        <f>+'I.Prielaidu sarasas'!P39</f>
        <v>0</v>
      </c>
      <c r="Q21" s="128">
        <f>+'I.Prielaidu sarasas'!Q39</f>
        <v>0</v>
      </c>
      <c r="R21" s="128">
        <f>+'I.Prielaidu sarasas'!R39</f>
        <v>0</v>
      </c>
      <c r="S21" s="128">
        <f>+'I.Prielaidu sarasas'!S39</f>
        <v>0</v>
      </c>
      <c r="T21" s="128">
        <f>+'I.Prielaidu sarasas'!T39</f>
        <v>0</v>
      </c>
      <c r="U21" s="128">
        <f>+'I.Prielaidu sarasas'!U39</f>
        <v>0</v>
      </c>
      <c r="V21" s="128">
        <f>+'I.Prielaidu sarasas'!V39</f>
        <v>0</v>
      </c>
      <c r="W21" s="128">
        <f>+'I.Prielaidu sarasas'!W39</f>
        <v>0</v>
      </c>
      <c r="X21" s="128">
        <f>+'I.Prielaidu sarasas'!X39</f>
        <v>0</v>
      </c>
      <c r="Y21" s="127">
        <f>+'I.Prielaidu sarasas'!Y39</f>
        <v>0</v>
      </c>
      <c r="Z21" s="127">
        <f>+'I.Prielaidu sarasas'!Z39</f>
        <v>0</v>
      </c>
      <c r="AA21" s="127">
        <f>+'I.Prielaidu sarasas'!AA39</f>
        <v>0</v>
      </c>
      <c r="AB21" s="127">
        <f>+'I.Prielaidu sarasas'!AB39</f>
        <v>0</v>
      </c>
    </row>
    <row r="22" spans="1:28" ht="20.45" hidden="1" customHeight="1" outlineLevel="2" x14ac:dyDescent="0.25">
      <c r="A22" s="61" t="s">
        <v>48</v>
      </c>
      <c r="B22" s="115" t="str">
        <f>+'I.Prielaidu sarasas'!B40</f>
        <v>Sveikatos apsauga</v>
      </c>
      <c r="C22" s="128">
        <f>+'I.Prielaidu sarasas'!C40</f>
        <v>0</v>
      </c>
      <c r="D22" s="128">
        <f>+'I.Prielaidu sarasas'!D40</f>
        <v>0</v>
      </c>
      <c r="E22" s="128">
        <f>+'I.Prielaidu sarasas'!E40</f>
        <v>0</v>
      </c>
      <c r="F22" s="128">
        <f>+'I.Prielaidu sarasas'!F40</f>
        <v>0</v>
      </c>
      <c r="G22" s="128">
        <f>+'I.Prielaidu sarasas'!G40</f>
        <v>0</v>
      </c>
      <c r="H22" s="128">
        <f>+'I.Prielaidu sarasas'!H40</f>
        <v>0</v>
      </c>
      <c r="I22" s="128">
        <f>+'I.Prielaidu sarasas'!I40</f>
        <v>0</v>
      </c>
      <c r="J22" s="128">
        <f>+'I.Prielaidu sarasas'!J40</f>
        <v>0</v>
      </c>
      <c r="K22" s="128">
        <f>+'I.Prielaidu sarasas'!K40</f>
        <v>0</v>
      </c>
      <c r="L22" s="128">
        <f>+'I.Prielaidu sarasas'!L40</f>
        <v>0</v>
      </c>
      <c r="M22" s="128">
        <f>+'I.Prielaidu sarasas'!M40</f>
        <v>0</v>
      </c>
      <c r="N22" s="128">
        <f>+'I.Prielaidu sarasas'!N40</f>
        <v>0</v>
      </c>
      <c r="O22" s="128">
        <f>+'I.Prielaidu sarasas'!O40</f>
        <v>0</v>
      </c>
      <c r="P22" s="128">
        <f>+'I.Prielaidu sarasas'!P40</f>
        <v>0</v>
      </c>
      <c r="Q22" s="128">
        <f>+'I.Prielaidu sarasas'!Q40</f>
        <v>0</v>
      </c>
      <c r="R22" s="128">
        <f>+'I.Prielaidu sarasas'!R40</f>
        <v>0</v>
      </c>
      <c r="S22" s="128">
        <f>+'I.Prielaidu sarasas'!S40</f>
        <v>0</v>
      </c>
      <c r="T22" s="128">
        <f>+'I.Prielaidu sarasas'!T40</f>
        <v>0</v>
      </c>
      <c r="U22" s="128">
        <f>+'I.Prielaidu sarasas'!U40</f>
        <v>0</v>
      </c>
      <c r="V22" s="128">
        <f>+'I.Prielaidu sarasas'!V40</f>
        <v>0</v>
      </c>
      <c r="W22" s="128">
        <f>+'I.Prielaidu sarasas'!W40</f>
        <v>0</v>
      </c>
      <c r="X22" s="128">
        <f>+'I.Prielaidu sarasas'!X40</f>
        <v>0</v>
      </c>
      <c r="Y22" s="127">
        <f>+'I.Prielaidu sarasas'!Y40</f>
        <v>0</v>
      </c>
      <c r="Z22" s="127">
        <f>+'I.Prielaidu sarasas'!Z40</f>
        <v>0</v>
      </c>
      <c r="AA22" s="127">
        <f>+'I.Prielaidu sarasas'!AA40</f>
        <v>0</v>
      </c>
      <c r="AB22" s="127">
        <f>+'I.Prielaidu sarasas'!AB40</f>
        <v>0</v>
      </c>
    </row>
    <row r="23" spans="1:28" ht="20.45" hidden="1" customHeight="1" outlineLevel="2" x14ac:dyDescent="0.25">
      <c r="A23" s="61" t="s">
        <v>49</v>
      </c>
      <c r="B23" s="115" t="str">
        <f>+'I.Prielaidu sarasas'!B41</f>
        <v>Poilsis, kultūra ir religija</v>
      </c>
      <c r="C23" s="128">
        <f>+'I.Prielaidu sarasas'!C41</f>
        <v>0</v>
      </c>
      <c r="D23" s="128">
        <f>+'I.Prielaidu sarasas'!D41</f>
        <v>0</v>
      </c>
      <c r="E23" s="128">
        <f>+'I.Prielaidu sarasas'!E41</f>
        <v>0</v>
      </c>
      <c r="F23" s="128">
        <f>+'I.Prielaidu sarasas'!F41</f>
        <v>0</v>
      </c>
      <c r="G23" s="128">
        <f>+'I.Prielaidu sarasas'!G41</f>
        <v>0</v>
      </c>
      <c r="H23" s="128">
        <f>+'I.Prielaidu sarasas'!H41</f>
        <v>0</v>
      </c>
      <c r="I23" s="128">
        <f>+'I.Prielaidu sarasas'!I41</f>
        <v>0</v>
      </c>
      <c r="J23" s="128">
        <f>+'I.Prielaidu sarasas'!J41</f>
        <v>0</v>
      </c>
      <c r="K23" s="128">
        <f>+'I.Prielaidu sarasas'!K41</f>
        <v>0</v>
      </c>
      <c r="L23" s="128">
        <f>+'I.Prielaidu sarasas'!L41</f>
        <v>0</v>
      </c>
      <c r="M23" s="128">
        <f>+'I.Prielaidu sarasas'!M41</f>
        <v>0</v>
      </c>
      <c r="N23" s="128">
        <f>+'I.Prielaidu sarasas'!N41</f>
        <v>0</v>
      </c>
      <c r="O23" s="128">
        <f>+'I.Prielaidu sarasas'!O41</f>
        <v>0</v>
      </c>
      <c r="P23" s="128">
        <f>+'I.Prielaidu sarasas'!P41</f>
        <v>0</v>
      </c>
      <c r="Q23" s="128">
        <f>+'I.Prielaidu sarasas'!Q41</f>
        <v>0</v>
      </c>
      <c r="R23" s="128">
        <f>+'I.Prielaidu sarasas'!R41</f>
        <v>0</v>
      </c>
      <c r="S23" s="128">
        <f>+'I.Prielaidu sarasas'!S41</f>
        <v>0</v>
      </c>
      <c r="T23" s="128">
        <f>+'I.Prielaidu sarasas'!T41</f>
        <v>0</v>
      </c>
      <c r="U23" s="128">
        <f>+'I.Prielaidu sarasas'!U41</f>
        <v>0</v>
      </c>
      <c r="V23" s="128">
        <f>+'I.Prielaidu sarasas'!V41</f>
        <v>0</v>
      </c>
      <c r="W23" s="128">
        <f>+'I.Prielaidu sarasas'!W41</f>
        <v>0</v>
      </c>
      <c r="X23" s="128">
        <f>+'I.Prielaidu sarasas'!X41</f>
        <v>0</v>
      </c>
      <c r="Y23" s="127">
        <f>+'I.Prielaidu sarasas'!Y41</f>
        <v>0</v>
      </c>
      <c r="Z23" s="127">
        <f>+'I.Prielaidu sarasas'!Z41</f>
        <v>0</v>
      </c>
      <c r="AA23" s="127">
        <f>+'I.Prielaidu sarasas'!AA41</f>
        <v>0</v>
      </c>
      <c r="AB23" s="127">
        <f>+'I.Prielaidu sarasas'!AB41</f>
        <v>0</v>
      </c>
    </row>
    <row r="24" spans="1:28" ht="20.45" hidden="1" customHeight="1" outlineLevel="2" x14ac:dyDescent="0.25">
      <c r="A24" s="61" t="s">
        <v>50</v>
      </c>
      <c r="B24" s="115" t="str">
        <f>+'I.Prielaidu sarasas'!B42</f>
        <v>Švietimas</v>
      </c>
      <c r="C24" s="128">
        <f>+'I.Prielaidu sarasas'!C42</f>
        <v>0</v>
      </c>
      <c r="D24" s="128">
        <f>+'I.Prielaidu sarasas'!D42</f>
        <v>0</v>
      </c>
      <c r="E24" s="128">
        <f>+'I.Prielaidu sarasas'!E42</f>
        <v>0</v>
      </c>
      <c r="F24" s="128">
        <f>+'I.Prielaidu sarasas'!F42</f>
        <v>0</v>
      </c>
      <c r="G24" s="128">
        <f>+'I.Prielaidu sarasas'!G42</f>
        <v>0</v>
      </c>
      <c r="H24" s="128">
        <f>+'I.Prielaidu sarasas'!H42</f>
        <v>0</v>
      </c>
      <c r="I24" s="128">
        <f>+'I.Prielaidu sarasas'!I42</f>
        <v>0</v>
      </c>
      <c r="J24" s="128">
        <f>+'I.Prielaidu sarasas'!J42</f>
        <v>0</v>
      </c>
      <c r="K24" s="128">
        <f>+'I.Prielaidu sarasas'!K42</f>
        <v>0</v>
      </c>
      <c r="L24" s="128">
        <f>+'I.Prielaidu sarasas'!L42</f>
        <v>0</v>
      </c>
      <c r="M24" s="128">
        <f>+'I.Prielaidu sarasas'!M42</f>
        <v>0</v>
      </c>
      <c r="N24" s="128">
        <f>+'I.Prielaidu sarasas'!N42</f>
        <v>0</v>
      </c>
      <c r="O24" s="128">
        <f>+'I.Prielaidu sarasas'!O42</f>
        <v>0</v>
      </c>
      <c r="P24" s="128">
        <f>+'I.Prielaidu sarasas'!P42</f>
        <v>0</v>
      </c>
      <c r="Q24" s="128">
        <f>+'I.Prielaidu sarasas'!Q42</f>
        <v>0</v>
      </c>
      <c r="R24" s="128">
        <f>+'I.Prielaidu sarasas'!R42</f>
        <v>0</v>
      </c>
      <c r="S24" s="128">
        <f>+'I.Prielaidu sarasas'!S42</f>
        <v>0</v>
      </c>
      <c r="T24" s="128">
        <f>+'I.Prielaidu sarasas'!T42</f>
        <v>0</v>
      </c>
      <c r="U24" s="128">
        <f>+'I.Prielaidu sarasas'!U42</f>
        <v>0</v>
      </c>
      <c r="V24" s="128">
        <f>+'I.Prielaidu sarasas'!V42</f>
        <v>0</v>
      </c>
      <c r="W24" s="128">
        <f>+'I.Prielaidu sarasas'!W42</f>
        <v>0</v>
      </c>
      <c r="X24" s="128">
        <f>+'I.Prielaidu sarasas'!X42</f>
        <v>0</v>
      </c>
      <c r="Y24" s="127">
        <f>+'I.Prielaidu sarasas'!Y42</f>
        <v>0</v>
      </c>
      <c r="Z24" s="127">
        <f>+'I.Prielaidu sarasas'!Z42</f>
        <v>0</v>
      </c>
      <c r="AA24" s="127">
        <f>+'I.Prielaidu sarasas'!AA42</f>
        <v>0</v>
      </c>
      <c r="AB24" s="127">
        <f>+'I.Prielaidu sarasas'!AB42</f>
        <v>0</v>
      </c>
    </row>
    <row r="25" spans="1:28" ht="20.45" hidden="1" customHeight="1" outlineLevel="2" x14ac:dyDescent="0.25">
      <c r="A25" s="61" t="s">
        <v>51</v>
      </c>
      <c r="B25" s="115" t="str">
        <f>+'I.Prielaidu sarasas'!B43</f>
        <v>Sveikatos apsauga</v>
      </c>
      <c r="C25" s="128">
        <f>+'I.Prielaidu sarasas'!C43</f>
        <v>0</v>
      </c>
      <c r="D25" s="128">
        <f>+'I.Prielaidu sarasas'!D43</f>
        <v>0</v>
      </c>
      <c r="E25" s="128">
        <f>+'I.Prielaidu sarasas'!E43</f>
        <v>0</v>
      </c>
      <c r="F25" s="128">
        <f>+'I.Prielaidu sarasas'!F43</f>
        <v>0</v>
      </c>
      <c r="G25" s="128">
        <f>+'I.Prielaidu sarasas'!G43</f>
        <v>0</v>
      </c>
      <c r="H25" s="128">
        <f>+'I.Prielaidu sarasas'!H43</f>
        <v>0</v>
      </c>
      <c r="I25" s="128">
        <f>+'I.Prielaidu sarasas'!I43</f>
        <v>0</v>
      </c>
      <c r="J25" s="128">
        <f>+'I.Prielaidu sarasas'!J43</f>
        <v>0</v>
      </c>
      <c r="K25" s="128">
        <f>+'I.Prielaidu sarasas'!K43</f>
        <v>0</v>
      </c>
      <c r="L25" s="128">
        <f>+'I.Prielaidu sarasas'!L43</f>
        <v>0</v>
      </c>
      <c r="M25" s="128">
        <f>+'I.Prielaidu sarasas'!M43</f>
        <v>0</v>
      </c>
      <c r="N25" s="128">
        <f>+'I.Prielaidu sarasas'!N43</f>
        <v>0</v>
      </c>
      <c r="O25" s="128">
        <f>+'I.Prielaidu sarasas'!O43</f>
        <v>0</v>
      </c>
      <c r="P25" s="128">
        <f>+'I.Prielaidu sarasas'!P43</f>
        <v>0</v>
      </c>
      <c r="Q25" s="128">
        <f>+'I.Prielaidu sarasas'!Q43</f>
        <v>0</v>
      </c>
      <c r="R25" s="128">
        <f>+'I.Prielaidu sarasas'!R43</f>
        <v>0</v>
      </c>
      <c r="S25" s="128">
        <f>+'I.Prielaidu sarasas'!S43</f>
        <v>0</v>
      </c>
      <c r="T25" s="128">
        <f>+'I.Prielaidu sarasas'!T43</f>
        <v>0</v>
      </c>
      <c r="U25" s="128">
        <f>+'I.Prielaidu sarasas'!U43</f>
        <v>0</v>
      </c>
      <c r="V25" s="128">
        <f>+'I.Prielaidu sarasas'!V43</f>
        <v>0</v>
      </c>
      <c r="W25" s="128">
        <f>+'I.Prielaidu sarasas'!W43</f>
        <v>0</v>
      </c>
      <c r="X25" s="128">
        <f>+'I.Prielaidu sarasas'!X43</f>
        <v>0</v>
      </c>
      <c r="Y25" s="127">
        <f>+'I.Prielaidu sarasas'!Y43</f>
        <v>0</v>
      </c>
      <c r="Z25" s="127">
        <f>+'I.Prielaidu sarasas'!Z43</f>
        <v>0</v>
      </c>
      <c r="AA25" s="127">
        <f>+'I.Prielaidu sarasas'!AA43</f>
        <v>0</v>
      </c>
      <c r="AB25" s="127">
        <f>+'I.Prielaidu sarasas'!AB43</f>
        <v>0</v>
      </c>
    </row>
    <row r="26" spans="1:28" ht="20.45" hidden="1" customHeight="1" outlineLevel="2" x14ac:dyDescent="0.25">
      <c r="A26" s="61"/>
      <c r="B26" s="62"/>
      <c r="C26" s="128">
        <f>+'I.Prielaidu sarasas'!C44</f>
        <v>0</v>
      </c>
      <c r="D26" s="128">
        <f>+'I.Prielaidu sarasas'!D44</f>
        <v>0</v>
      </c>
      <c r="E26" s="128">
        <f>+'I.Prielaidu sarasas'!E44</f>
        <v>0</v>
      </c>
      <c r="F26" s="128">
        <f>+'I.Prielaidu sarasas'!F44</f>
        <v>0</v>
      </c>
      <c r="G26" s="128">
        <f>+'I.Prielaidu sarasas'!G44</f>
        <v>0</v>
      </c>
      <c r="H26" s="128">
        <f>+'I.Prielaidu sarasas'!H44</f>
        <v>0</v>
      </c>
      <c r="I26" s="128">
        <f>+'I.Prielaidu sarasas'!I44</f>
        <v>0</v>
      </c>
      <c r="J26" s="128">
        <f>+'I.Prielaidu sarasas'!J44</f>
        <v>0</v>
      </c>
      <c r="K26" s="128">
        <f>+'I.Prielaidu sarasas'!K44</f>
        <v>0</v>
      </c>
      <c r="L26" s="128">
        <f>+'I.Prielaidu sarasas'!L44</f>
        <v>0</v>
      </c>
      <c r="M26" s="128">
        <f>+'I.Prielaidu sarasas'!M44</f>
        <v>0</v>
      </c>
      <c r="N26" s="128">
        <f>+'I.Prielaidu sarasas'!N44</f>
        <v>0</v>
      </c>
      <c r="O26" s="128">
        <f>+'I.Prielaidu sarasas'!O44</f>
        <v>0</v>
      </c>
      <c r="P26" s="128">
        <f>+'I.Prielaidu sarasas'!P44</f>
        <v>0</v>
      </c>
      <c r="Q26" s="128">
        <f>+'I.Prielaidu sarasas'!Q44</f>
        <v>0</v>
      </c>
      <c r="R26" s="128">
        <f>+'I.Prielaidu sarasas'!R44</f>
        <v>0</v>
      </c>
      <c r="S26" s="128">
        <f>+'I.Prielaidu sarasas'!S44</f>
        <v>0</v>
      </c>
      <c r="T26" s="128">
        <f>+'I.Prielaidu sarasas'!T44</f>
        <v>0</v>
      </c>
      <c r="U26" s="128">
        <f>+'I.Prielaidu sarasas'!U44</f>
        <v>0</v>
      </c>
      <c r="V26" s="128">
        <f>+'I.Prielaidu sarasas'!V44</f>
        <v>0</v>
      </c>
      <c r="W26" s="128">
        <f>+'I.Prielaidu sarasas'!W44</f>
        <v>0</v>
      </c>
      <c r="X26" s="128">
        <f>+'I.Prielaidu sarasas'!X44</f>
        <v>0</v>
      </c>
      <c r="Y26" s="127">
        <f>+'I.Prielaidu sarasas'!Y44</f>
        <v>0</v>
      </c>
      <c r="Z26" s="127">
        <f>+'I.Prielaidu sarasas'!Z44</f>
        <v>0</v>
      </c>
      <c r="AA26" s="127">
        <f>+'I.Prielaidu sarasas'!AA44</f>
        <v>0</v>
      </c>
      <c r="AB26" s="127">
        <f>+'I.Prielaidu sarasas'!AB44</f>
        <v>0</v>
      </c>
    </row>
    <row r="27" spans="1:28" ht="20.45" customHeight="1" outlineLevel="1" collapsed="1" x14ac:dyDescent="0.25">
      <c r="A27" s="61" t="s">
        <v>3</v>
      </c>
      <c r="B27" s="62" t="s">
        <v>96</v>
      </c>
      <c r="C27" s="128">
        <f>+C6-C13</f>
        <v>0</v>
      </c>
      <c r="D27" s="128">
        <f t="shared" ref="D27:AB27" si="0">+D6-D13</f>
        <v>0</v>
      </c>
      <c r="E27" s="128">
        <f t="shared" si="0"/>
        <v>0</v>
      </c>
      <c r="F27" s="128">
        <f t="shared" si="0"/>
        <v>0</v>
      </c>
      <c r="G27" s="128">
        <f t="shared" si="0"/>
        <v>0</v>
      </c>
      <c r="H27" s="128">
        <f t="shared" si="0"/>
        <v>0</v>
      </c>
      <c r="I27" s="128">
        <f t="shared" si="0"/>
        <v>0</v>
      </c>
      <c r="J27" s="128">
        <f t="shared" si="0"/>
        <v>0</v>
      </c>
      <c r="K27" s="128">
        <f t="shared" si="0"/>
        <v>0</v>
      </c>
      <c r="L27" s="128">
        <f t="shared" si="0"/>
        <v>0</v>
      </c>
      <c r="M27" s="128">
        <f t="shared" si="0"/>
        <v>0</v>
      </c>
      <c r="N27" s="128">
        <f t="shared" si="0"/>
        <v>0</v>
      </c>
      <c r="O27" s="128">
        <f t="shared" si="0"/>
        <v>0</v>
      </c>
      <c r="P27" s="128">
        <f t="shared" si="0"/>
        <v>0</v>
      </c>
      <c r="Q27" s="128">
        <f t="shared" si="0"/>
        <v>0</v>
      </c>
      <c r="R27" s="128">
        <f t="shared" si="0"/>
        <v>0</v>
      </c>
      <c r="S27" s="128">
        <f t="shared" si="0"/>
        <v>0</v>
      </c>
      <c r="T27" s="128">
        <f t="shared" si="0"/>
        <v>0</v>
      </c>
      <c r="U27" s="128">
        <f t="shared" si="0"/>
        <v>0</v>
      </c>
      <c r="V27" s="128">
        <f t="shared" si="0"/>
        <v>0</v>
      </c>
      <c r="W27" s="128">
        <f t="shared" si="0"/>
        <v>0</v>
      </c>
      <c r="X27" s="128">
        <f t="shared" si="0"/>
        <v>0</v>
      </c>
      <c r="Y27" s="127">
        <f t="shared" si="0"/>
        <v>0</v>
      </c>
      <c r="Z27" s="127">
        <f t="shared" si="0"/>
        <v>0</v>
      </c>
      <c r="AA27" s="127">
        <f t="shared" si="0"/>
        <v>0</v>
      </c>
      <c r="AB27" s="127">
        <f t="shared" si="0"/>
        <v>0</v>
      </c>
    </row>
    <row r="28" spans="1:28" ht="20.45" customHeight="1" outlineLevel="1" x14ac:dyDescent="0.25">
      <c r="A28" s="61" t="s">
        <v>4</v>
      </c>
      <c r="B28" s="61" t="s">
        <v>9</v>
      </c>
      <c r="C28" s="128">
        <f>+'IV.Savivaldybės rezervai'!$G$8</f>
        <v>0</v>
      </c>
      <c r="D28" s="128">
        <f>+'IV.Savivaldybės rezervai'!$G$9</f>
        <v>0</v>
      </c>
      <c r="E28" s="128">
        <f>+'IV.Savivaldybės rezervai'!$G$10</f>
        <v>0</v>
      </c>
      <c r="F28" s="128">
        <f>+'IV.Savivaldybės rezervai'!$G$11</f>
        <v>0</v>
      </c>
      <c r="G28" s="128">
        <f>+'IV.Savivaldybės rezervai'!$G$12</f>
        <v>0</v>
      </c>
      <c r="H28" s="128">
        <f>+'IV.Savivaldybės rezervai'!$G$13</f>
        <v>0</v>
      </c>
      <c r="I28" s="128">
        <f>+'IV.Savivaldybės rezervai'!$G$14</f>
        <v>0</v>
      </c>
      <c r="J28" s="128">
        <f>+'IV.Savivaldybės rezervai'!$G$15</f>
        <v>0</v>
      </c>
      <c r="K28" s="128">
        <f>+'IV.Savivaldybės rezervai'!$G$16</f>
        <v>0</v>
      </c>
      <c r="L28" s="128">
        <f>+'IV.Savivaldybės rezervai'!$G$17</f>
        <v>0</v>
      </c>
      <c r="M28" s="128">
        <f>+'IV.Savivaldybės rezervai'!$G$18</f>
        <v>0</v>
      </c>
      <c r="N28" s="128">
        <f>+'IV.Savivaldybės rezervai'!$G$19</f>
        <v>0</v>
      </c>
      <c r="O28" s="128">
        <f>+'IV.Savivaldybės rezervai'!$G$20</f>
        <v>0</v>
      </c>
      <c r="P28" s="128">
        <f>+'IV.Savivaldybės rezervai'!$G$21</f>
        <v>0</v>
      </c>
      <c r="Q28" s="128">
        <f>+'IV.Savivaldybės rezervai'!$G$22</f>
        <v>0</v>
      </c>
      <c r="R28" s="128">
        <f>+'IV.Savivaldybės rezervai'!$G$23</f>
        <v>0</v>
      </c>
      <c r="S28" s="128">
        <f>+'IV.Savivaldybės rezervai'!$G$24</f>
        <v>0</v>
      </c>
      <c r="T28" s="128">
        <f>+'IV.Savivaldybės rezervai'!$G$25</f>
        <v>0</v>
      </c>
      <c r="U28" s="128">
        <f>+'IV.Savivaldybės rezervai'!$G$26</f>
        <v>0</v>
      </c>
      <c r="V28" s="128">
        <f>+'IV.Savivaldybės rezervai'!$G$27</f>
        <v>0</v>
      </c>
      <c r="W28" s="128">
        <f>+'IV.Savivaldybės rezervai'!$G$28</f>
        <v>0</v>
      </c>
      <c r="X28" s="128">
        <f>+'IV.Savivaldybės rezervai'!$G$29</f>
        <v>0</v>
      </c>
      <c r="Y28" s="127">
        <f>+'IV.Savivaldybės rezervai'!$G$30</f>
        <v>0</v>
      </c>
      <c r="Z28" s="127">
        <f>+'IV.Savivaldybės rezervai'!$G$31</f>
        <v>0</v>
      </c>
      <c r="AA28" s="127">
        <f>+'IV.Savivaldybės rezervai'!$G$32</f>
        <v>0</v>
      </c>
      <c r="AB28" s="127">
        <f>+'IV.Savivaldybės rezervai'!$G$33</f>
        <v>0</v>
      </c>
    </row>
    <row r="29" spans="1:28" ht="20.45" customHeight="1" outlineLevel="1" x14ac:dyDescent="0.25">
      <c r="A29" s="61" t="s">
        <v>6</v>
      </c>
      <c r="B29" s="61" t="s">
        <v>10</v>
      </c>
      <c r="C29" s="128">
        <f>'II.Neapibrėžtieji įsipareigojim'!E8+'III. NĮ VPSP projektai'!E39</f>
        <v>0</v>
      </c>
      <c r="D29" s="128">
        <f>'II.Neapibrėžtieji įsipareigojim'!$E9+'III. NĮ VPSP projektai'!$E40</f>
        <v>0</v>
      </c>
      <c r="E29" s="128">
        <f>'II.Neapibrėžtieji įsipareigojim'!$E10+'III. NĮ VPSP projektai'!$E41</f>
        <v>0</v>
      </c>
      <c r="F29" s="128">
        <f>'II.Neapibrėžtieji įsipareigojim'!$E11+'III. NĮ VPSP projektai'!$E42</f>
        <v>0</v>
      </c>
      <c r="G29" s="128">
        <f>'II.Neapibrėžtieji įsipareigojim'!$E12+'III. NĮ VPSP projektai'!$E43</f>
        <v>0</v>
      </c>
      <c r="H29" s="128">
        <f>'II.Neapibrėžtieji įsipareigojim'!$E13+'III. NĮ VPSP projektai'!$E44</f>
        <v>0</v>
      </c>
      <c r="I29" s="128">
        <f>'II.Neapibrėžtieji įsipareigojim'!$E14+'III. NĮ VPSP projektai'!$E45</f>
        <v>0</v>
      </c>
      <c r="J29" s="128">
        <f>'II.Neapibrėžtieji įsipareigojim'!$E15+'III. NĮ VPSP projektai'!$E46</f>
        <v>0</v>
      </c>
      <c r="K29" s="128">
        <f>'II.Neapibrėžtieji įsipareigojim'!$E16+'III. NĮ VPSP projektai'!$E47</f>
        <v>0</v>
      </c>
      <c r="L29" s="128">
        <f>'II.Neapibrėžtieji įsipareigojim'!$E17+'III. NĮ VPSP projektai'!$E48</f>
        <v>0</v>
      </c>
      <c r="M29" s="128">
        <f>'II.Neapibrėžtieji įsipareigojim'!$E18+'III. NĮ VPSP projektai'!$E49</f>
        <v>0</v>
      </c>
      <c r="N29" s="128">
        <f>'II.Neapibrėžtieji įsipareigojim'!$E19+'III. NĮ VPSP projektai'!$E50</f>
        <v>0</v>
      </c>
      <c r="O29" s="128">
        <f>'II.Neapibrėžtieji įsipareigojim'!$E20+'III. NĮ VPSP projektai'!$E51</f>
        <v>0</v>
      </c>
      <c r="P29" s="128">
        <f>'II.Neapibrėžtieji įsipareigojim'!$E21+'III. NĮ VPSP projektai'!$E52</f>
        <v>0</v>
      </c>
      <c r="Q29" s="128">
        <f>'II.Neapibrėžtieji įsipareigojim'!$E22+'III. NĮ VPSP projektai'!$E53</f>
        <v>0</v>
      </c>
      <c r="R29" s="128">
        <f>'II.Neapibrėžtieji įsipareigojim'!$E23+'III. NĮ VPSP projektai'!$E54</f>
        <v>0</v>
      </c>
      <c r="S29" s="128">
        <f>'II.Neapibrėžtieji įsipareigojim'!$E24+'III. NĮ VPSP projektai'!$E55</f>
        <v>0</v>
      </c>
      <c r="T29" s="128">
        <f>'II.Neapibrėžtieji įsipareigojim'!$E25+'III. NĮ VPSP projektai'!$E56</f>
        <v>0</v>
      </c>
      <c r="U29" s="128">
        <f>'II.Neapibrėžtieji įsipareigojim'!$E26+'III. NĮ VPSP projektai'!$E57</f>
        <v>0</v>
      </c>
      <c r="V29" s="128">
        <f>'II.Neapibrėžtieji įsipareigojim'!$E27+'III. NĮ VPSP projektai'!$E58</f>
        <v>0</v>
      </c>
      <c r="W29" s="128">
        <f>'II.Neapibrėžtieji įsipareigojim'!$E28+'III. NĮ VPSP projektai'!$E59</f>
        <v>0</v>
      </c>
      <c r="X29" s="128">
        <f>'II.Neapibrėžtieji įsipareigojim'!$E29+'III. NĮ VPSP projektai'!$E60</f>
        <v>0</v>
      </c>
      <c r="Y29" s="127">
        <f>'II.Neapibrėžtieji įsipareigojim'!$E30+'III. NĮ VPSP projektai'!$E61</f>
        <v>0</v>
      </c>
      <c r="Z29" s="127">
        <f>'II.Neapibrėžtieji įsipareigojim'!$E31+'III. NĮ VPSP projektai'!$E62</f>
        <v>0</v>
      </c>
      <c r="AA29" s="127">
        <f>'II.Neapibrėžtieji įsipareigojim'!$E32+'III. NĮ VPSP projektai'!$E63</f>
        <v>0</v>
      </c>
      <c r="AB29" s="127">
        <f>'II.Neapibrėžtieji įsipareigojim'!$E34+'III. NĮ VPSP projektai'!$E64</f>
        <v>0</v>
      </c>
    </row>
    <row r="30" spans="1:28" ht="29.45" customHeight="1" outlineLevel="1" x14ac:dyDescent="0.25">
      <c r="A30" s="61" t="s">
        <v>7</v>
      </c>
      <c r="B30" s="63" t="s">
        <v>212</v>
      </c>
      <c r="C30" s="128">
        <f>+'V.Garantijų sumos'!$E8</f>
        <v>0</v>
      </c>
      <c r="D30" s="128">
        <f>+'V.Garantijų sumos'!$E9</f>
        <v>0</v>
      </c>
      <c r="E30" s="128">
        <f>+'V.Garantijų sumos'!$E10</f>
        <v>0</v>
      </c>
      <c r="F30" s="128">
        <f>+'V.Garantijų sumos'!$E11</f>
        <v>0</v>
      </c>
      <c r="G30" s="128">
        <f>+'V.Garantijų sumos'!$E12</f>
        <v>0</v>
      </c>
      <c r="H30" s="128">
        <f>+'V.Garantijų sumos'!$E13</f>
        <v>0</v>
      </c>
      <c r="I30" s="128">
        <f>+'V.Garantijų sumos'!$E14</f>
        <v>0</v>
      </c>
      <c r="J30" s="128">
        <f>+'V.Garantijų sumos'!$E15</f>
        <v>0</v>
      </c>
      <c r="K30" s="128">
        <f>+'V.Garantijų sumos'!$E16</f>
        <v>0</v>
      </c>
      <c r="L30" s="128">
        <f>+'V.Garantijų sumos'!$E17</f>
        <v>0</v>
      </c>
      <c r="M30" s="128">
        <f>+'V.Garantijų sumos'!$E18</f>
        <v>0</v>
      </c>
      <c r="N30" s="128">
        <f>+'V.Garantijų sumos'!$E19</f>
        <v>0</v>
      </c>
      <c r="O30" s="128">
        <f>+'V.Garantijų sumos'!$E20</f>
        <v>0</v>
      </c>
      <c r="P30" s="128">
        <f>+'V.Garantijų sumos'!$E21</f>
        <v>0</v>
      </c>
      <c r="Q30" s="128">
        <f>+'V.Garantijų sumos'!$E22</f>
        <v>0</v>
      </c>
      <c r="R30" s="128">
        <f>+'V.Garantijų sumos'!$E23</f>
        <v>0</v>
      </c>
      <c r="S30" s="128">
        <f>+'V.Garantijų sumos'!$E24</f>
        <v>0</v>
      </c>
      <c r="T30" s="128">
        <f>+'V.Garantijų sumos'!$E25</f>
        <v>0</v>
      </c>
      <c r="U30" s="128">
        <f>+'V.Garantijų sumos'!$E26</f>
        <v>0</v>
      </c>
      <c r="V30" s="128">
        <f>+'V.Garantijų sumos'!$E27</f>
        <v>0</v>
      </c>
      <c r="W30" s="128">
        <f>+'V.Garantijų sumos'!$E28</f>
        <v>0</v>
      </c>
      <c r="X30" s="128">
        <f>+'V.Garantijų sumos'!$E29</f>
        <v>0</v>
      </c>
      <c r="Y30" s="127">
        <f>+'V.Garantijų sumos'!$E30</f>
        <v>0</v>
      </c>
      <c r="Z30" s="127">
        <f>+'V.Garantijų sumos'!$E31</f>
        <v>0</v>
      </c>
      <c r="AA30" s="127">
        <f>+'V.Garantijų sumos'!$E32</f>
        <v>0</v>
      </c>
      <c r="AB30" s="127">
        <f>+'V.Garantijų sumos'!$E33</f>
        <v>0</v>
      </c>
    </row>
    <row r="31" spans="1:28" ht="20.45" customHeight="1" outlineLevel="1" x14ac:dyDescent="0.25">
      <c r="A31" s="61" t="s">
        <v>8</v>
      </c>
      <c r="B31" s="63" t="s">
        <v>228</v>
      </c>
      <c r="C31" s="128">
        <f>+C9*10%</f>
        <v>0</v>
      </c>
      <c r="D31" s="128">
        <f t="shared" ref="D31:AB31" si="1">+D9*10%</f>
        <v>0</v>
      </c>
      <c r="E31" s="128">
        <f t="shared" si="1"/>
        <v>0</v>
      </c>
      <c r="F31" s="128">
        <f t="shared" si="1"/>
        <v>0</v>
      </c>
      <c r="G31" s="128">
        <f t="shared" si="1"/>
        <v>0</v>
      </c>
      <c r="H31" s="128">
        <f t="shared" si="1"/>
        <v>0</v>
      </c>
      <c r="I31" s="128">
        <f t="shared" si="1"/>
        <v>0</v>
      </c>
      <c r="J31" s="128">
        <f t="shared" si="1"/>
        <v>0</v>
      </c>
      <c r="K31" s="128">
        <f t="shared" si="1"/>
        <v>0</v>
      </c>
      <c r="L31" s="128">
        <f t="shared" si="1"/>
        <v>0</v>
      </c>
      <c r="M31" s="128">
        <f t="shared" si="1"/>
        <v>0</v>
      </c>
      <c r="N31" s="128">
        <f t="shared" si="1"/>
        <v>0</v>
      </c>
      <c r="O31" s="128">
        <f t="shared" si="1"/>
        <v>0</v>
      </c>
      <c r="P31" s="128">
        <f t="shared" si="1"/>
        <v>0</v>
      </c>
      <c r="Q31" s="128">
        <f t="shared" si="1"/>
        <v>0</v>
      </c>
      <c r="R31" s="128">
        <f t="shared" si="1"/>
        <v>0</v>
      </c>
      <c r="S31" s="128">
        <f t="shared" si="1"/>
        <v>0</v>
      </c>
      <c r="T31" s="128">
        <f t="shared" si="1"/>
        <v>0</v>
      </c>
      <c r="U31" s="128">
        <f t="shared" si="1"/>
        <v>0</v>
      </c>
      <c r="V31" s="128">
        <f t="shared" si="1"/>
        <v>0</v>
      </c>
      <c r="W31" s="128">
        <f t="shared" si="1"/>
        <v>0</v>
      </c>
      <c r="X31" s="128">
        <f t="shared" si="1"/>
        <v>0</v>
      </c>
      <c r="Y31" s="127">
        <f t="shared" si="1"/>
        <v>0</v>
      </c>
      <c r="Z31" s="127">
        <f t="shared" si="1"/>
        <v>0</v>
      </c>
      <c r="AA31" s="127">
        <f t="shared" si="1"/>
        <v>0</v>
      </c>
      <c r="AB31" s="127">
        <f t="shared" si="1"/>
        <v>0</v>
      </c>
    </row>
    <row r="32" spans="1:28" ht="22.5" customHeight="1" x14ac:dyDescent="0.25">
      <c r="A32" s="61" t="s">
        <v>11</v>
      </c>
      <c r="B32" s="63" t="s">
        <v>105</v>
      </c>
      <c r="C32" s="128" t="e">
        <f>+'I.Prielaidu sarasas'!C46*100/Rezultatai!C9</f>
        <v>#DIV/0!</v>
      </c>
      <c r="D32" s="128" t="e">
        <f>+'I.Prielaidu sarasas'!D46*100/Rezultatai!D9</f>
        <v>#DIV/0!</v>
      </c>
      <c r="E32" s="128" t="e">
        <f>+'I.Prielaidu sarasas'!E46*100/Rezultatai!E9</f>
        <v>#DIV/0!</v>
      </c>
      <c r="F32" s="128" t="e">
        <f>+'I.Prielaidu sarasas'!F46*100/Rezultatai!F9</f>
        <v>#DIV/0!</v>
      </c>
      <c r="G32" s="128" t="e">
        <f>+'I.Prielaidu sarasas'!G46*100/Rezultatai!G9</f>
        <v>#DIV/0!</v>
      </c>
      <c r="H32" s="128" t="e">
        <f>+'I.Prielaidu sarasas'!H46*100/Rezultatai!H9</f>
        <v>#DIV/0!</v>
      </c>
      <c r="I32" s="128" t="e">
        <f>+'I.Prielaidu sarasas'!I46*100/Rezultatai!I9</f>
        <v>#DIV/0!</v>
      </c>
      <c r="J32" s="128" t="e">
        <f>+'I.Prielaidu sarasas'!J46*100/Rezultatai!J9</f>
        <v>#DIV/0!</v>
      </c>
      <c r="K32" s="128" t="e">
        <f>+'I.Prielaidu sarasas'!K46*100/Rezultatai!K9</f>
        <v>#DIV/0!</v>
      </c>
      <c r="L32" s="128" t="e">
        <f>+'I.Prielaidu sarasas'!L46*100/Rezultatai!L9</f>
        <v>#DIV/0!</v>
      </c>
      <c r="M32" s="128" t="e">
        <f>+'I.Prielaidu sarasas'!M46*100/Rezultatai!M9</f>
        <v>#DIV/0!</v>
      </c>
      <c r="N32" s="128" t="e">
        <f>+'I.Prielaidu sarasas'!N46*100/Rezultatai!N9</f>
        <v>#DIV/0!</v>
      </c>
      <c r="O32" s="128" t="e">
        <f>+'I.Prielaidu sarasas'!O46*100/Rezultatai!O9</f>
        <v>#DIV/0!</v>
      </c>
      <c r="P32" s="128" t="e">
        <f>+'I.Prielaidu sarasas'!P46*100/Rezultatai!P9</f>
        <v>#DIV/0!</v>
      </c>
      <c r="Q32" s="128" t="e">
        <f>+'I.Prielaidu sarasas'!Q46*100/Rezultatai!Q9</f>
        <v>#DIV/0!</v>
      </c>
      <c r="R32" s="128" t="e">
        <f>+'I.Prielaidu sarasas'!R46*100/Rezultatai!R9</f>
        <v>#DIV/0!</v>
      </c>
      <c r="S32" s="128" t="e">
        <f>+'I.Prielaidu sarasas'!S46*100/Rezultatai!S9</f>
        <v>#DIV/0!</v>
      </c>
      <c r="T32" s="128" t="e">
        <f>+'I.Prielaidu sarasas'!T46*100/Rezultatai!T9</f>
        <v>#DIV/0!</v>
      </c>
      <c r="U32" s="128" t="e">
        <f>+'I.Prielaidu sarasas'!U46*100/Rezultatai!U9</f>
        <v>#DIV/0!</v>
      </c>
      <c r="V32" s="128" t="e">
        <f>+'I.Prielaidu sarasas'!V46*100/Rezultatai!V9</f>
        <v>#DIV/0!</v>
      </c>
      <c r="W32" s="128" t="e">
        <f>+'I.Prielaidu sarasas'!W46*100/Rezultatai!W9</f>
        <v>#DIV/0!</v>
      </c>
      <c r="X32" s="128" t="e">
        <f>+'I.Prielaidu sarasas'!X46*100/Rezultatai!X9</f>
        <v>#DIV/0!</v>
      </c>
      <c r="Y32" s="127" t="e">
        <f>+'I.Prielaidu sarasas'!Y46*100/Rezultatai!Y9</f>
        <v>#DIV/0!</v>
      </c>
      <c r="Z32" s="127" t="e">
        <f>+'I.Prielaidu sarasas'!Z46*100/Rezultatai!Z9</f>
        <v>#DIV/0!</v>
      </c>
      <c r="AA32" s="127" t="e">
        <f>+'I.Prielaidu sarasas'!AA46*100/Rezultatai!AA9</f>
        <v>#DIV/0!</v>
      </c>
      <c r="AB32" s="127" t="e">
        <f>+'I.Prielaidu sarasas'!AB46*100/Rezultatai!AB9</f>
        <v>#DIV/0!</v>
      </c>
    </row>
    <row r="33" spans="1:181" ht="21.95" customHeight="1" outlineLevel="1" x14ac:dyDescent="0.25">
      <c r="A33" s="61" t="s">
        <v>111</v>
      </c>
      <c r="B33" s="63" t="s">
        <v>227</v>
      </c>
      <c r="C33" s="128">
        <f>+C9*6%</f>
        <v>0</v>
      </c>
      <c r="D33" s="128">
        <f t="shared" ref="D33:AB33" si="2">+D9*6%</f>
        <v>0</v>
      </c>
      <c r="E33" s="128">
        <f t="shared" si="2"/>
        <v>0</v>
      </c>
      <c r="F33" s="128">
        <f t="shared" si="2"/>
        <v>0</v>
      </c>
      <c r="G33" s="128">
        <f t="shared" si="2"/>
        <v>0</v>
      </c>
      <c r="H33" s="128">
        <f t="shared" si="2"/>
        <v>0</v>
      </c>
      <c r="I33" s="128">
        <f t="shared" si="2"/>
        <v>0</v>
      </c>
      <c r="J33" s="128">
        <f t="shared" si="2"/>
        <v>0</v>
      </c>
      <c r="K33" s="128">
        <f t="shared" si="2"/>
        <v>0</v>
      </c>
      <c r="L33" s="128">
        <f t="shared" si="2"/>
        <v>0</v>
      </c>
      <c r="M33" s="128">
        <f t="shared" si="2"/>
        <v>0</v>
      </c>
      <c r="N33" s="128">
        <f t="shared" si="2"/>
        <v>0</v>
      </c>
      <c r="O33" s="128">
        <f t="shared" si="2"/>
        <v>0</v>
      </c>
      <c r="P33" s="128">
        <f t="shared" si="2"/>
        <v>0</v>
      </c>
      <c r="Q33" s="128">
        <f t="shared" si="2"/>
        <v>0</v>
      </c>
      <c r="R33" s="128">
        <f t="shared" si="2"/>
        <v>0</v>
      </c>
      <c r="S33" s="128">
        <f t="shared" si="2"/>
        <v>0</v>
      </c>
      <c r="T33" s="128">
        <f t="shared" si="2"/>
        <v>0</v>
      </c>
      <c r="U33" s="128">
        <f t="shared" si="2"/>
        <v>0</v>
      </c>
      <c r="V33" s="128">
        <f t="shared" si="2"/>
        <v>0</v>
      </c>
      <c r="W33" s="128">
        <f t="shared" si="2"/>
        <v>0</v>
      </c>
      <c r="X33" s="128">
        <f t="shared" si="2"/>
        <v>0</v>
      </c>
      <c r="Y33" s="127">
        <f t="shared" si="2"/>
        <v>0</v>
      </c>
      <c r="Z33" s="127">
        <f t="shared" si="2"/>
        <v>0</v>
      </c>
      <c r="AA33" s="127">
        <f t="shared" si="2"/>
        <v>0</v>
      </c>
      <c r="AB33" s="127">
        <f t="shared" si="2"/>
        <v>0</v>
      </c>
    </row>
    <row r="34" spans="1:181" s="5" customFormat="1" ht="33.950000000000003" customHeight="1" x14ac:dyDescent="0.25">
      <c r="A34" s="61" t="s">
        <v>112</v>
      </c>
      <c r="B34" s="63" t="s">
        <v>107</v>
      </c>
      <c r="C34" s="128" t="e">
        <f>+C30*100%/C9</f>
        <v>#DIV/0!</v>
      </c>
      <c r="D34" s="128" t="e">
        <f t="shared" ref="D34:AB34" si="3">+D30*100%/D9</f>
        <v>#DIV/0!</v>
      </c>
      <c r="E34" s="128" t="e">
        <f t="shared" si="3"/>
        <v>#DIV/0!</v>
      </c>
      <c r="F34" s="128" t="e">
        <f t="shared" si="3"/>
        <v>#DIV/0!</v>
      </c>
      <c r="G34" s="128" t="e">
        <f t="shared" si="3"/>
        <v>#DIV/0!</v>
      </c>
      <c r="H34" s="128" t="e">
        <f t="shared" si="3"/>
        <v>#DIV/0!</v>
      </c>
      <c r="I34" s="128" t="e">
        <f t="shared" si="3"/>
        <v>#DIV/0!</v>
      </c>
      <c r="J34" s="128" t="e">
        <f t="shared" si="3"/>
        <v>#DIV/0!</v>
      </c>
      <c r="K34" s="128" t="e">
        <f t="shared" si="3"/>
        <v>#DIV/0!</v>
      </c>
      <c r="L34" s="128" t="e">
        <f t="shared" si="3"/>
        <v>#DIV/0!</v>
      </c>
      <c r="M34" s="128" t="e">
        <f t="shared" si="3"/>
        <v>#DIV/0!</v>
      </c>
      <c r="N34" s="128" t="e">
        <f t="shared" si="3"/>
        <v>#DIV/0!</v>
      </c>
      <c r="O34" s="128" t="e">
        <f t="shared" si="3"/>
        <v>#DIV/0!</v>
      </c>
      <c r="P34" s="128" t="e">
        <f t="shared" si="3"/>
        <v>#DIV/0!</v>
      </c>
      <c r="Q34" s="128" t="e">
        <f t="shared" si="3"/>
        <v>#DIV/0!</v>
      </c>
      <c r="R34" s="128" t="e">
        <f t="shared" si="3"/>
        <v>#DIV/0!</v>
      </c>
      <c r="S34" s="128" t="e">
        <f t="shared" si="3"/>
        <v>#DIV/0!</v>
      </c>
      <c r="T34" s="128" t="e">
        <f t="shared" si="3"/>
        <v>#DIV/0!</v>
      </c>
      <c r="U34" s="128" t="e">
        <f t="shared" si="3"/>
        <v>#DIV/0!</v>
      </c>
      <c r="V34" s="128" t="e">
        <f t="shared" si="3"/>
        <v>#DIV/0!</v>
      </c>
      <c r="W34" s="128" t="e">
        <f t="shared" si="3"/>
        <v>#DIV/0!</v>
      </c>
      <c r="X34" s="128" t="e">
        <f t="shared" si="3"/>
        <v>#DIV/0!</v>
      </c>
      <c r="Y34" s="127" t="e">
        <f t="shared" si="3"/>
        <v>#DIV/0!</v>
      </c>
      <c r="Z34" s="127" t="e">
        <f t="shared" si="3"/>
        <v>#DIV/0!</v>
      </c>
      <c r="AA34" s="127" t="e">
        <f t="shared" si="3"/>
        <v>#DIV/0!</v>
      </c>
      <c r="AB34" s="127" t="e">
        <f t="shared" si="3"/>
        <v>#DIV/0!</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row>
    <row r="35" spans="1:181" s="5" customFormat="1" ht="27.6" customHeight="1" x14ac:dyDescent="0.25">
      <c r="A35" s="61" t="s">
        <v>113</v>
      </c>
      <c r="B35" s="63" t="s">
        <v>106</v>
      </c>
      <c r="C35" s="128" t="e">
        <f>+C29*100%/C13</f>
        <v>#DIV/0!</v>
      </c>
      <c r="D35" s="128" t="e">
        <f t="shared" ref="D35:AB35" si="4">+D29*100%/D13</f>
        <v>#DIV/0!</v>
      </c>
      <c r="E35" s="128" t="e">
        <f t="shared" si="4"/>
        <v>#DIV/0!</v>
      </c>
      <c r="F35" s="128" t="e">
        <f t="shared" si="4"/>
        <v>#DIV/0!</v>
      </c>
      <c r="G35" s="129" t="e">
        <f t="shared" si="4"/>
        <v>#DIV/0!</v>
      </c>
      <c r="H35" s="130" t="e">
        <f t="shared" si="4"/>
        <v>#DIV/0!</v>
      </c>
      <c r="I35" s="128" t="e">
        <f t="shared" si="4"/>
        <v>#DIV/0!</v>
      </c>
      <c r="J35" s="128" t="e">
        <f t="shared" si="4"/>
        <v>#DIV/0!</v>
      </c>
      <c r="K35" s="128" t="e">
        <f t="shared" si="4"/>
        <v>#DIV/0!</v>
      </c>
      <c r="L35" s="128" t="e">
        <f t="shared" si="4"/>
        <v>#DIV/0!</v>
      </c>
      <c r="M35" s="128" t="e">
        <f t="shared" si="4"/>
        <v>#DIV/0!</v>
      </c>
      <c r="N35" s="128" t="e">
        <f t="shared" si="4"/>
        <v>#DIV/0!</v>
      </c>
      <c r="O35" s="128" t="e">
        <f t="shared" si="4"/>
        <v>#DIV/0!</v>
      </c>
      <c r="P35" s="128" t="e">
        <f t="shared" si="4"/>
        <v>#DIV/0!</v>
      </c>
      <c r="Q35" s="128" t="e">
        <f t="shared" si="4"/>
        <v>#DIV/0!</v>
      </c>
      <c r="R35" s="128" t="e">
        <f t="shared" si="4"/>
        <v>#DIV/0!</v>
      </c>
      <c r="S35" s="128" t="e">
        <f t="shared" si="4"/>
        <v>#DIV/0!</v>
      </c>
      <c r="T35" s="128" t="e">
        <f t="shared" si="4"/>
        <v>#DIV/0!</v>
      </c>
      <c r="U35" s="128" t="e">
        <f t="shared" si="4"/>
        <v>#DIV/0!</v>
      </c>
      <c r="V35" s="128" t="e">
        <f t="shared" si="4"/>
        <v>#DIV/0!</v>
      </c>
      <c r="W35" s="128" t="e">
        <f t="shared" si="4"/>
        <v>#DIV/0!</v>
      </c>
      <c r="X35" s="128" t="e">
        <f t="shared" si="4"/>
        <v>#DIV/0!</v>
      </c>
      <c r="Y35" s="127" t="e">
        <f t="shared" si="4"/>
        <v>#DIV/0!</v>
      </c>
      <c r="Z35" s="127" t="e">
        <f t="shared" si="4"/>
        <v>#DIV/0!</v>
      </c>
      <c r="AA35" s="127" t="e">
        <f t="shared" si="4"/>
        <v>#DIV/0!</v>
      </c>
      <c r="AB35" s="127" t="e">
        <f t="shared" si="4"/>
        <v>#DIV/0!</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row>
    <row r="36" spans="1:181" s="5" customFormat="1" ht="27.6" customHeight="1" x14ac:dyDescent="0.25">
      <c r="A36" s="61" t="s">
        <v>114</v>
      </c>
      <c r="B36" s="63" t="s">
        <v>109</v>
      </c>
      <c r="C36" s="128" t="e">
        <f>+C29*100%/C6</f>
        <v>#DIV/0!</v>
      </c>
      <c r="D36" s="128" t="e">
        <f t="shared" ref="D36:AB36" si="5">+D29*100%/D6</f>
        <v>#DIV/0!</v>
      </c>
      <c r="E36" s="128" t="e">
        <f t="shared" si="5"/>
        <v>#DIV/0!</v>
      </c>
      <c r="F36" s="128" t="e">
        <f t="shared" si="5"/>
        <v>#DIV/0!</v>
      </c>
      <c r="G36" s="128" t="e">
        <f t="shared" si="5"/>
        <v>#DIV/0!</v>
      </c>
      <c r="H36" s="130" t="e">
        <f t="shared" si="5"/>
        <v>#DIV/0!</v>
      </c>
      <c r="I36" s="128" t="e">
        <f t="shared" si="5"/>
        <v>#DIV/0!</v>
      </c>
      <c r="J36" s="128" t="e">
        <f t="shared" si="5"/>
        <v>#DIV/0!</v>
      </c>
      <c r="K36" s="128" t="e">
        <f t="shared" si="5"/>
        <v>#DIV/0!</v>
      </c>
      <c r="L36" s="128" t="e">
        <f t="shared" si="5"/>
        <v>#DIV/0!</v>
      </c>
      <c r="M36" s="128" t="e">
        <f t="shared" si="5"/>
        <v>#DIV/0!</v>
      </c>
      <c r="N36" s="128" t="e">
        <f t="shared" si="5"/>
        <v>#DIV/0!</v>
      </c>
      <c r="O36" s="128" t="e">
        <f t="shared" si="5"/>
        <v>#DIV/0!</v>
      </c>
      <c r="P36" s="128" t="e">
        <f t="shared" si="5"/>
        <v>#DIV/0!</v>
      </c>
      <c r="Q36" s="128" t="e">
        <f t="shared" si="5"/>
        <v>#DIV/0!</v>
      </c>
      <c r="R36" s="128" t="e">
        <f t="shared" si="5"/>
        <v>#DIV/0!</v>
      </c>
      <c r="S36" s="128" t="e">
        <f t="shared" si="5"/>
        <v>#DIV/0!</v>
      </c>
      <c r="T36" s="128" t="e">
        <f t="shared" si="5"/>
        <v>#DIV/0!</v>
      </c>
      <c r="U36" s="128" t="e">
        <f t="shared" si="5"/>
        <v>#DIV/0!</v>
      </c>
      <c r="V36" s="128" t="e">
        <f t="shared" si="5"/>
        <v>#DIV/0!</v>
      </c>
      <c r="W36" s="128" t="e">
        <f t="shared" si="5"/>
        <v>#DIV/0!</v>
      </c>
      <c r="X36" s="128" t="e">
        <f t="shared" si="5"/>
        <v>#DIV/0!</v>
      </c>
      <c r="Y36" s="127" t="e">
        <f t="shared" si="5"/>
        <v>#DIV/0!</v>
      </c>
      <c r="Z36" s="127" t="e">
        <f t="shared" si="5"/>
        <v>#DIV/0!</v>
      </c>
      <c r="AA36" s="127" t="e">
        <f t="shared" si="5"/>
        <v>#DIV/0!</v>
      </c>
      <c r="AB36" s="127" t="e">
        <f t="shared" si="5"/>
        <v>#DIV/0!</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row>
    <row r="37" spans="1:181" s="5" customFormat="1" ht="27.6" customHeight="1" x14ac:dyDescent="0.25">
      <c r="A37" s="61" t="s">
        <v>115</v>
      </c>
      <c r="B37" s="63" t="s">
        <v>200</v>
      </c>
      <c r="C37" s="128">
        <f>+C29*100%/C5</f>
        <v>0</v>
      </c>
      <c r="D37" s="128">
        <f t="shared" ref="D37:AB37" si="6">+D29*100%/D5</f>
        <v>0</v>
      </c>
      <c r="E37" s="128" t="e">
        <f t="shared" si="6"/>
        <v>#DIV/0!</v>
      </c>
      <c r="F37" s="128" t="e">
        <f t="shared" si="6"/>
        <v>#DIV/0!</v>
      </c>
      <c r="G37" s="128" t="e">
        <f t="shared" si="6"/>
        <v>#DIV/0!</v>
      </c>
      <c r="H37" s="128" t="e">
        <f t="shared" si="6"/>
        <v>#DIV/0!</v>
      </c>
      <c r="I37" s="128" t="e">
        <f t="shared" si="6"/>
        <v>#DIV/0!</v>
      </c>
      <c r="J37" s="128" t="e">
        <f t="shared" si="6"/>
        <v>#DIV/0!</v>
      </c>
      <c r="K37" s="128" t="e">
        <f t="shared" si="6"/>
        <v>#DIV/0!</v>
      </c>
      <c r="L37" s="128" t="e">
        <f t="shared" si="6"/>
        <v>#DIV/0!</v>
      </c>
      <c r="M37" s="128" t="e">
        <f t="shared" si="6"/>
        <v>#DIV/0!</v>
      </c>
      <c r="N37" s="128" t="e">
        <f t="shared" si="6"/>
        <v>#DIV/0!</v>
      </c>
      <c r="O37" s="128" t="e">
        <f t="shared" si="6"/>
        <v>#DIV/0!</v>
      </c>
      <c r="P37" s="128" t="e">
        <f t="shared" si="6"/>
        <v>#DIV/0!</v>
      </c>
      <c r="Q37" s="128" t="e">
        <f t="shared" si="6"/>
        <v>#DIV/0!</v>
      </c>
      <c r="R37" s="128" t="e">
        <f t="shared" si="6"/>
        <v>#DIV/0!</v>
      </c>
      <c r="S37" s="128" t="e">
        <f t="shared" si="6"/>
        <v>#DIV/0!</v>
      </c>
      <c r="T37" s="128" t="e">
        <f t="shared" si="6"/>
        <v>#DIV/0!</v>
      </c>
      <c r="U37" s="128" t="e">
        <f t="shared" si="6"/>
        <v>#DIV/0!</v>
      </c>
      <c r="V37" s="128" t="e">
        <f t="shared" si="6"/>
        <v>#DIV/0!</v>
      </c>
      <c r="W37" s="128" t="e">
        <f t="shared" si="6"/>
        <v>#DIV/0!</v>
      </c>
      <c r="X37" s="128" t="e">
        <f t="shared" si="6"/>
        <v>#DIV/0!</v>
      </c>
      <c r="Y37" s="127" t="e">
        <f t="shared" si="6"/>
        <v>#DIV/0!</v>
      </c>
      <c r="Z37" s="127" t="e">
        <f t="shared" si="6"/>
        <v>#DIV/0!</v>
      </c>
      <c r="AA37" s="127" t="e">
        <f t="shared" si="6"/>
        <v>#DIV/0!</v>
      </c>
      <c r="AB37" s="127" t="e">
        <f t="shared" si="6"/>
        <v>#DIV/0!</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row>
    <row r="38" spans="1:181" s="5" customFormat="1" ht="27.6" customHeight="1" x14ac:dyDescent="0.25">
      <c r="A38" s="61" t="s">
        <v>116</v>
      </c>
      <c r="B38" s="61" t="s">
        <v>110</v>
      </c>
      <c r="C38" s="128" t="e">
        <f>+C15*100/C13</f>
        <v>#DIV/0!</v>
      </c>
      <c r="D38" s="128" t="e">
        <f t="shared" ref="D38:AB38" si="7">+D15*100/D13</f>
        <v>#DIV/0!</v>
      </c>
      <c r="E38" s="128" t="e">
        <f t="shared" si="7"/>
        <v>#DIV/0!</v>
      </c>
      <c r="F38" s="128" t="e">
        <f t="shared" si="7"/>
        <v>#DIV/0!</v>
      </c>
      <c r="G38" s="128" t="e">
        <f t="shared" si="7"/>
        <v>#DIV/0!</v>
      </c>
      <c r="H38" s="128" t="e">
        <f t="shared" si="7"/>
        <v>#DIV/0!</v>
      </c>
      <c r="I38" s="128" t="e">
        <f t="shared" si="7"/>
        <v>#DIV/0!</v>
      </c>
      <c r="J38" s="128" t="e">
        <f t="shared" si="7"/>
        <v>#DIV/0!</v>
      </c>
      <c r="K38" s="128" t="e">
        <f t="shared" si="7"/>
        <v>#DIV/0!</v>
      </c>
      <c r="L38" s="128" t="e">
        <f t="shared" si="7"/>
        <v>#DIV/0!</v>
      </c>
      <c r="M38" s="128" t="e">
        <f t="shared" si="7"/>
        <v>#DIV/0!</v>
      </c>
      <c r="N38" s="128" t="e">
        <f t="shared" si="7"/>
        <v>#DIV/0!</v>
      </c>
      <c r="O38" s="128" t="e">
        <f t="shared" si="7"/>
        <v>#DIV/0!</v>
      </c>
      <c r="P38" s="128" t="e">
        <f t="shared" si="7"/>
        <v>#DIV/0!</v>
      </c>
      <c r="Q38" s="128" t="e">
        <f t="shared" si="7"/>
        <v>#DIV/0!</v>
      </c>
      <c r="R38" s="128" t="e">
        <f t="shared" si="7"/>
        <v>#DIV/0!</v>
      </c>
      <c r="S38" s="128" t="e">
        <f t="shared" si="7"/>
        <v>#DIV/0!</v>
      </c>
      <c r="T38" s="128" t="e">
        <f t="shared" si="7"/>
        <v>#DIV/0!</v>
      </c>
      <c r="U38" s="128" t="e">
        <f t="shared" si="7"/>
        <v>#DIV/0!</v>
      </c>
      <c r="V38" s="128" t="e">
        <f t="shared" si="7"/>
        <v>#DIV/0!</v>
      </c>
      <c r="W38" s="128" t="e">
        <f t="shared" si="7"/>
        <v>#DIV/0!</v>
      </c>
      <c r="X38" s="128" t="e">
        <f t="shared" si="7"/>
        <v>#DIV/0!</v>
      </c>
      <c r="Y38" s="127" t="e">
        <f t="shared" si="7"/>
        <v>#DIV/0!</v>
      </c>
      <c r="Z38" s="127" t="e">
        <f t="shared" si="7"/>
        <v>#DIV/0!</v>
      </c>
      <c r="AA38" s="127" t="e">
        <f t="shared" si="7"/>
        <v>#DIV/0!</v>
      </c>
      <c r="AB38" s="127" t="e">
        <f t="shared" si="7"/>
        <v>#DIV/0!</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row>
    <row r="39" spans="1:181" s="5" customFormat="1" ht="27.6" customHeight="1" x14ac:dyDescent="0.25">
      <c r="A39" s="114" t="s">
        <v>282</v>
      </c>
      <c r="B39" s="63" t="s">
        <v>283</v>
      </c>
      <c r="C39" s="128" t="e">
        <f>+C24*100/C14</f>
        <v>#DIV/0!</v>
      </c>
      <c r="D39" s="128" t="e">
        <f t="shared" ref="D39:AB39" si="8">+D24*100/D14</f>
        <v>#DIV/0!</v>
      </c>
      <c r="E39" s="128" t="e">
        <f t="shared" si="8"/>
        <v>#DIV/0!</v>
      </c>
      <c r="F39" s="128" t="e">
        <f t="shared" si="8"/>
        <v>#DIV/0!</v>
      </c>
      <c r="G39" s="128" t="e">
        <f t="shared" si="8"/>
        <v>#DIV/0!</v>
      </c>
      <c r="H39" s="128" t="e">
        <f t="shared" si="8"/>
        <v>#DIV/0!</v>
      </c>
      <c r="I39" s="128" t="e">
        <f t="shared" si="8"/>
        <v>#DIV/0!</v>
      </c>
      <c r="J39" s="128" t="e">
        <f t="shared" si="8"/>
        <v>#DIV/0!</v>
      </c>
      <c r="K39" s="128" t="e">
        <f t="shared" si="8"/>
        <v>#DIV/0!</v>
      </c>
      <c r="L39" s="128" t="e">
        <f t="shared" si="8"/>
        <v>#DIV/0!</v>
      </c>
      <c r="M39" s="128" t="e">
        <f t="shared" si="8"/>
        <v>#DIV/0!</v>
      </c>
      <c r="N39" s="128" t="e">
        <f t="shared" si="8"/>
        <v>#DIV/0!</v>
      </c>
      <c r="O39" s="128" t="e">
        <f t="shared" si="8"/>
        <v>#DIV/0!</v>
      </c>
      <c r="P39" s="128" t="e">
        <f t="shared" si="8"/>
        <v>#DIV/0!</v>
      </c>
      <c r="Q39" s="128" t="e">
        <f t="shared" si="8"/>
        <v>#DIV/0!</v>
      </c>
      <c r="R39" s="128" t="e">
        <f t="shared" si="8"/>
        <v>#DIV/0!</v>
      </c>
      <c r="S39" s="128" t="e">
        <f t="shared" si="8"/>
        <v>#DIV/0!</v>
      </c>
      <c r="T39" s="128" t="e">
        <f t="shared" si="8"/>
        <v>#DIV/0!</v>
      </c>
      <c r="U39" s="128" t="e">
        <f t="shared" si="8"/>
        <v>#DIV/0!</v>
      </c>
      <c r="V39" s="128" t="e">
        <f t="shared" si="8"/>
        <v>#DIV/0!</v>
      </c>
      <c r="W39" s="128" t="e">
        <f t="shared" si="8"/>
        <v>#DIV/0!</v>
      </c>
      <c r="X39" s="128" t="e">
        <f t="shared" si="8"/>
        <v>#DIV/0!</v>
      </c>
      <c r="Y39" s="127" t="e">
        <f t="shared" si="8"/>
        <v>#DIV/0!</v>
      </c>
      <c r="Z39" s="127" t="e">
        <f t="shared" si="8"/>
        <v>#DIV/0!</v>
      </c>
      <c r="AA39" s="127" t="e">
        <f t="shared" si="8"/>
        <v>#DIV/0!</v>
      </c>
      <c r="AB39" s="127" t="e">
        <f t="shared" si="8"/>
        <v>#DIV/0!</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row>
    <row r="40" spans="1:181" x14ac:dyDescent="0.25">
      <c r="C40" s="131"/>
      <c r="D40" s="132"/>
      <c r="E40" s="132"/>
      <c r="F40" s="132"/>
      <c r="G40" s="132"/>
      <c r="H40" s="132"/>
      <c r="I40" s="132"/>
      <c r="J40" s="132"/>
      <c r="K40" s="132"/>
      <c r="L40" s="132"/>
      <c r="M40" s="132"/>
      <c r="N40" s="132"/>
      <c r="O40" s="132"/>
      <c r="P40" s="132"/>
      <c r="Q40" s="132"/>
      <c r="R40" s="132"/>
      <c r="S40" s="132"/>
      <c r="T40" s="132"/>
      <c r="U40" s="132"/>
      <c r="V40" s="132"/>
      <c r="W40" s="132"/>
      <c r="X40" s="132"/>
    </row>
    <row r="41" spans="1:181" x14ac:dyDescent="0.25">
      <c r="C41" s="132"/>
      <c r="D41" s="132"/>
      <c r="E41" s="132"/>
      <c r="F41" s="132"/>
      <c r="G41" s="132"/>
      <c r="H41" s="132"/>
      <c r="I41" s="132"/>
      <c r="J41" s="132"/>
      <c r="K41" s="132"/>
      <c r="L41" s="132"/>
      <c r="M41" s="132"/>
      <c r="N41" s="132"/>
      <c r="O41" s="132"/>
      <c r="P41" s="132"/>
      <c r="Q41" s="132"/>
      <c r="R41" s="132"/>
      <c r="S41" s="132"/>
      <c r="T41" s="132"/>
      <c r="U41" s="132"/>
      <c r="V41" s="132"/>
      <c r="W41" s="132"/>
      <c r="X41" s="132"/>
    </row>
  </sheetData>
  <sheetProtection formatCells="0" formatColumns="0" formatRows="0" insertColumns="0" insertRows="0" insertHyperlinks="0" deleteColumns="0" deleteRows="0" sort="0" autoFilter="0" pivotTables="0"/>
  <mergeCells count="3">
    <mergeCell ref="A3:A4"/>
    <mergeCell ref="B3:B4"/>
    <mergeCell ref="A1:B2"/>
  </mergeCells>
  <hyperlinks>
    <hyperlink ref="A1" location="Turinys!A1" display="Turinys!A1"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S31"/>
  <sheetViews>
    <sheetView topLeftCell="A17" workbookViewId="0">
      <selection activeCell="C12" sqref="C12"/>
    </sheetView>
  </sheetViews>
  <sheetFormatPr defaultColWidth="8.7109375" defaultRowHeight="59.1" customHeight="1" x14ac:dyDescent="0.25"/>
  <cols>
    <col min="1" max="1" width="6" style="117" bestFit="1" customWidth="1"/>
    <col min="2" max="2" width="65.140625" style="117" customWidth="1"/>
    <col min="3" max="3" width="13.140625" style="117" customWidth="1"/>
    <col min="4" max="4" width="11.85546875" style="117" customWidth="1"/>
    <col min="5" max="5" width="10.42578125" style="117" customWidth="1"/>
    <col min="6" max="6" width="9.85546875" style="117" customWidth="1"/>
    <col min="7" max="7" width="10.7109375" style="117" customWidth="1"/>
    <col min="8" max="8" width="9.85546875" style="117" customWidth="1"/>
    <col min="9" max="9" width="10.7109375" style="117" customWidth="1"/>
    <col min="10" max="10" width="9.85546875" style="117" customWidth="1"/>
    <col min="11" max="11" width="10.85546875" style="117" customWidth="1"/>
    <col min="12" max="12" width="9.7109375" style="117" customWidth="1"/>
    <col min="13" max="13" width="10.140625" style="117" customWidth="1"/>
    <col min="14" max="14" width="10.42578125" style="117" customWidth="1"/>
    <col min="15" max="15" width="10" style="117" customWidth="1"/>
    <col min="16" max="16" width="10.85546875" style="117" customWidth="1"/>
    <col min="17" max="17" width="11.5703125" style="117" customWidth="1"/>
    <col min="18" max="18" width="11.28515625" style="117" customWidth="1"/>
    <col min="19" max="19" width="10.85546875" style="117" customWidth="1"/>
    <col min="20" max="16384" width="8.7109375" style="117"/>
  </cols>
  <sheetData>
    <row r="1" spans="1:19" ht="59.1" customHeight="1" x14ac:dyDescent="0.25">
      <c r="A1" s="258"/>
      <c r="B1" s="258"/>
      <c r="C1" s="116"/>
      <c r="D1" s="259" t="s">
        <v>244</v>
      </c>
      <c r="E1" s="259"/>
      <c r="F1" s="259"/>
      <c r="G1" s="259"/>
      <c r="H1" s="259"/>
      <c r="I1" s="259"/>
      <c r="J1" s="259"/>
      <c r="K1" s="259"/>
      <c r="L1" s="259"/>
      <c r="M1" s="259"/>
      <c r="N1" s="259"/>
      <c r="O1" s="259"/>
      <c r="P1" s="259"/>
      <c r="Q1" s="259"/>
      <c r="R1" s="259"/>
      <c r="S1" s="259"/>
    </row>
    <row r="2" spans="1:19" ht="59.1" customHeight="1" x14ac:dyDescent="0.25">
      <c r="A2" s="263" t="s">
        <v>229</v>
      </c>
      <c r="B2" s="264"/>
      <c r="C2" s="118" t="s">
        <v>245</v>
      </c>
      <c r="D2" s="260" t="s">
        <v>230</v>
      </c>
      <c r="E2" s="261"/>
      <c r="F2" s="261"/>
      <c r="G2" s="261"/>
      <c r="H2" s="261"/>
      <c r="I2" s="261"/>
      <c r="J2" s="261"/>
      <c r="K2" s="261"/>
      <c r="L2" s="261"/>
      <c r="M2" s="261"/>
      <c r="N2" s="261"/>
      <c r="O2" s="261"/>
      <c r="P2" s="261"/>
      <c r="Q2" s="261"/>
      <c r="R2" s="261"/>
      <c r="S2" s="262"/>
    </row>
    <row r="3" spans="1:19" ht="59.1" customHeight="1" x14ac:dyDescent="0.25">
      <c r="A3" s="265"/>
      <c r="B3" s="266"/>
      <c r="C3" s="119">
        <f>+'I.Prielaidu sarasas'!C3</f>
        <v>0</v>
      </c>
      <c r="D3" s="120">
        <v>1</v>
      </c>
      <c r="E3" s="121">
        <v>2</v>
      </c>
      <c r="F3" s="121">
        <v>3</v>
      </c>
      <c r="G3" s="121">
        <v>4</v>
      </c>
      <c r="H3" s="121">
        <v>5</v>
      </c>
      <c r="I3" s="121">
        <v>6</v>
      </c>
      <c r="J3" s="121">
        <v>7</v>
      </c>
      <c r="K3" s="121">
        <v>8</v>
      </c>
      <c r="L3" s="121">
        <v>9</v>
      </c>
      <c r="M3" s="121">
        <v>10</v>
      </c>
      <c r="N3" s="121">
        <v>11</v>
      </c>
      <c r="O3" s="121">
        <v>12</v>
      </c>
      <c r="P3" s="121">
        <v>13</v>
      </c>
      <c r="Q3" s="121">
        <v>14</v>
      </c>
      <c r="R3" s="121">
        <v>15</v>
      </c>
      <c r="S3" s="122" t="s">
        <v>246</v>
      </c>
    </row>
    <row r="4" spans="1:19" ht="59.1" customHeight="1" x14ac:dyDescent="0.25">
      <c r="A4" s="143" t="s">
        <v>12</v>
      </c>
      <c r="B4" s="140" t="s">
        <v>247</v>
      </c>
      <c r="C4" s="145">
        <f>+C8+C5</f>
        <v>0</v>
      </c>
      <c r="D4" s="145">
        <f>+D8+D5</f>
        <v>0</v>
      </c>
      <c r="E4" s="145">
        <f t="shared" ref="E4:S4" si="0">+E8+E5</f>
        <v>0</v>
      </c>
      <c r="F4" s="145">
        <f t="shared" si="0"/>
        <v>0</v>
      </c>
      <c r="G4" s="145">
        <f t="shared" si="0"/>
        <v>0</v>
      </c>
      <c r="H4" s="145">
        <f t="shared" si="0"/>
        <v>0</v>
      </c>
      <c r="I4" s="145">
        <f t="shared" si="0"/>
        <v>0</v>
      </c>
      <c r="J4" s="145">
        <f t="shared" si="0"/>
        <v>0</v>
      </c>
      <c r="K4" s="145">
        <f t="shared" si="0"/>
        <v>0</v>
      </c>
      <c r="L4" s="145">
        <f t="shared" si="0"/>
        <v>0</v>
      </c>
      <c r="M4" s="145">
        <f t="shared" si="0"/>
        <v>0</v>
      </c>
      <c r="N4" s="145">
        <f t="shared" si="0"/>
        <v>0</v>
      </c>
      <c r="O4" s="145">
        <f t="shared" si="0"/>
        <v>0</v>
      </c>
      <c r="P4" s="145">
        <f t="shared" si="0"/>
        <v>0</v>
      </c>
      <c r="Q4" s="145">
        <f t="shared" si="0"/>
        <v>0</v>
      </c>
      <c r="R4" s="145">
        <f t="shared" si="0"/>
        <v>0</v>
      </c>
      <c r="S4" s="145">
        <f t="shared" si="0"/>
        <v>0</v>
      </c>
    </row>
    <row r="5" spans="1:19" ht="59.1" hidden="1" customHeight="1" x14ac:dyDescent="0.25">
      <c r="A5" s="141" t="s">
        <v>61</v>
      </c>
      <c r="B5" s="139" t="s">
        <v>248</v>
      </c>
      <c r="C5" s="145"/>
      <c r="D5" s="145">
        <f>+D6+D7</f>
        <v>0</v>
      </c>
      <c r="E5" s="145">
        <f t="shared" ref="E5:S5" si="1">+E6+E7</f>
        <v>0</v>
      </c>
      <c r="F5" s="145">
        <f t="shared" si="1"/>
        <v>0</v>
      </c>
      <c r="G5" s="145">
        <f t="shared" si="1"/>
        <v>0</v>
      </c>
      <c r="H5" s="145">
        <f t="shared" si="1"/>
        <v>0</v>
      </c>
      <c r="I5" s="145">
        <f t="shared" si="1"/>
        <v>0</v>
      </c>
      <c r="J5" s="145">
        <f t="shared" si="1"/>
        <v>0</v>
      </c>
      <c r="K5" s="145">
        <f t="shared" si="1"/>
        <v>0</v>
      </c>
      <c r="L5" s="145">
        <f t="shared" si="1"/>
        <v>0</v>
      </c>
      <c r="M5" s="145">
        <f t="shared" si="1"/>
        <v>0</v>
      </c>
      <c r="N5" s="145">
        <f t="shared" si="1"/>
        <v>0</v>
      </c>
      <c r="O5" s="145">
        <f t="shared" si="1"/>
        <v>0</v>
      </c>
      <c r="P5" s="145">
        <f t="shared" si="1"/>
        <v>0</v>
      </c>
      <c r="Q5" s="145">
        <f t="shared" si="1"/>
        <v>0</v>
      </c>
      <c r="R5" s="145">
        <f t="shared" si="1"/>
        <v>0</v>
      </c>
      <c r="S5" s="145">
        <f t="shared" si="1"/>
        <v>0</v>
      </c>
    </row>
    <row r="6" spans="1:19" ht="59.1" hidden="1" customHeight="1" x14ac:dyDescent="0.25">
      <c r="A6" s="138" t="s">
        <v>231</v>
      </c>
      <c r="B6" s="137" t="s">
        <v>232</v>
      </c>
      <c r="C6" s="145"/>
      <c r="D6" s="145"/>
      <c r="E6" s="145"/>
      <c r="F6" s="145"/>
      <c r="G6" s="145"/>
      <c r="H6" s="145"/>
      <c r="I6" s="145"/>
      <c r="J6" s="146"/>
      <c r="K6" s="146"/>
      <c r="L6" s="146"/>
      <c r="M6" s="146"/>
      <c r="N6" s="146"/>
      <c r="O6" s="146"/>
      <c r="P6" s="146"/>
      <c r="Q6" s="146"/>
      <c r="R6" s="146"/>
      <c r="S6" s="146"/>
    </row>
    <row r="7" spans="1:19" ht="59.1" hidden="1" customHeight="1" x14ac:dyDescent="0.25">
      <c r="A7" s="138" t="s">
        <v>233</v>
      </c>
      <c r="B7" s="137" t="s">
        <v>234</v>
      </c>
      <c r="C7" s="145"/>
      <c r="D7" s="145"/>
      <c r="E7" s="145"/>
      <c r="F7" s="145"/>
      <c r="G7" s="145"/>
      <c r="H7" s="145"/>
      <c r="I7" s="145"/>
      <c r="J7" s="146"/>
      <c r="K7" s="146"/>
      <c r="L7" s="146"/>
      <c r="M7" s="146"/>
      <c r="N7" s="146"/>
      <c r="O7" s="146"/>
      <c r="P7" s="146"/>
      <c r="Q7" s="146"/>
      <c r="R7" s="146"/>
      <c r="S7" s="146"/>
    </row>
    <row r="8" spans="1:19" ht="59.1" customHeight="1" x14ac:dyDescent="0.25">
      <c r="A8" s="141" t="s">
        <v>62</v>
      </c>
      <c r="B8" s="139" t="s">
        <v>249</v>
      </c>
      <c r="C8" s="145">
        <f>+C9+C10+C11</f>
        <v>0</v>
      </c>
      <c r="D8" s="145">
        <f>+D9+D10+D11</f>
        <v>0</v>
      </c>
      <c r="E8" s="145">
        <f t="shared" ref="E8:S8" si="2">+E9+E10+E11</f>
        <v>0</v>
      </c>
      <c r="F8" s="145">
        <f t="shared" si="2"/>
        <v>0</v>
      </c>
      <c r="G8" s="145">
        <f t="shared" si="2"/>
        <v>0</v>
      </c>
      <c r="H8" s="145">
        <f t="shared" si="2"/>
        <v>0</v>
      </c>
      <c r="I8" s="145">
        <f t="shared" si="2"/>
        <v>0</v>
      </c>
      <c r="J8" s="145">
        <f t="shared" si="2"/>
        <v>0</v>
      </c>
      <c r="K8" s="145">
        <f t="shared" si="2"/>
        <v>0</v>
      </c>
      <c r="L8" s="145">
        <f t="shared" si="2"/>
        <v>0</v>
      </c>
      <c r="M8" s="145">
        <f t="shared" si="2"/>
        <v>0</v>
      </c>
      <c r="N8" s="145">
        <f t="shared" si="2"/>
        <v>0</v>
      </c>
      <c r="O8" s="145">
        <f t="shared" si="2"/>
        <v>0</v>
      </c>
      <c r="P8" s="145">
        <f t="shared" si="2"/>
        <v>0</v>
      </c>
      <c r="Q8" s="145">
        <f t="shared" si="2"/>
        <v>0</v>
      </c>
      <c r="R8" s="145">
        <f t="shared" si="2"/>
        <v>0</v>
      </c>
      <c r="S8" s="145">
        <f t="shared" si="2"/>
        <v>0</v>
      </c>
    </row>
    <row r="9" spans="1:19" ht="59.1" customHeight="1" x14ac:dyDescent="0.25">
      <c r="A9" s="138" t="s">
        <v>235</v>
      </c>
      <c r="B9" s="137" t="s">
        <v>250</v>
      </c>
      <c r="C9" s="145">
        <f>+'I.Prielaidu sarasas'!G18</f>
        <v>0</v>
      </c>
      <c r="D9" s="145">
        <f>+'I.Prielaidu sarasas'!H18</f>
        <v>0</v>
      </c>
      <c r="E9" s="145">
        <f>+'I.Prielaidu sarasas'!I18</f>
        <v>0</v>
      </c>
      <c r="F9" s="145">
        <f>+'I.Prielaidu sarasas'!J18</f>
        <v>0</v>
      </c>
      <c r="G9" s="145">
        <f>+'I.Prielaidu sarasas'!K18</f>
        <v>0</v>
      </c>
      <c r="H9" s="145">
        <f>+'I.Prielaidu sarasas'!L18</f>
        <v>0</v>
      </c>
      <c r="I9" s="145">
        <f>+'I.Prielaidu sarasas'!M18</f>
        <v>0</v>
      </c>
      <c r="J9" s="145">
        <f>+'I.Prielaidu sarasas'!N18</f>
        <v>0</v>
      </c>
      <c r="K9" s="145">
        <f>+'I.Prielaidu sarasas'!O18</f>
        <v>0</v>
      </c>
      <c r="L9" s="145">
        <f>+'I.Prielaidu sarasas'!P18</f>
        <v>0</v>
      </c>
      <c r="M9" s="145">
        <f>+'I.Prielaidu sarasas'!Q18</f>
        <v>0</v>
      </c>
      <c r="N9" s="145">
        <f>+'I.Prielaidu sarasas'!R18</f>
        <v>0</v>
      </c>
      <c r="O9" s="145">
        <f>+'I.Prielaidu sarasas'!S18</f>
        <v>0</v>
      </c>
      <c r="P9" s="145">
        <f>+'I.Prielaidu sarasas'!T18</f>
        <v>0</v>
      </c>
      <c r="Q9" s="145">
        <f>+'I.Prielaidu sarasas'!U18</f>
        <v>0</v>
      </c>
      <c r="R9" s="145">
        <f>+'I.Prielaidu sarasas'!V18</f>
        <v>0</v>
      </c>
      <c r="S9" s="145">
        <f>+'I.Prielaidu sarasas'!W18</f>
        <v>0</v>
      </c>
    </row>
    <row r="10" spans="1:19" ht="59.1" customHeight="1" x14ac:dyDescent="0.25">
      <c r="A10" s="138" t="s">
        <v>236</v>
      </c>
      <c r="B10" s="137" t="s">
        <v>251</v>
      </c>
      <c r="C10" s="145">
        <f>+'I.Prielaidu sarasas'!G19</f>
        <v>0</v>
      </c>
      <c r="D10" s="145">
        <f>+'I.Prielaidu sarasas'!H19</f>
        <v>0</v>
      </c>
      <c r="E10" s="145">
        <f>+'I.Prielaidu sarasas'!I19</f>
        <v>0</v>
      </c>
      <c r="F10" s="145">
        <f>+'I.Prielaidu sarasas'!J19</f>
        <v>0</v>
      </c>
      <c r="G10" s="145">
        <f>+'I.Prielaidu sarasas'!K19</f>
        <v>0</v>
      </c>
      <c r="H10" s="145">
        <f>+'I.Prielaidu sarasas'!L19</f>
        <v>0</v>
      </c>
      <c r="I10" s="145">
        <f>+'I.Prielaidu sarasas'!M19</f>
        <v>0</v>
      </c>
      <c r="J10" s="145">
        <f>+'I.Prielaidu sarasas'!N19</f>
        <v>0</v>
      </c>
      <c r="K10" s="145">
        <f>+'I.Prielaidu sarasas'!O19</f>
        <v>0</v>
      </c>
      <c r="L10" s="145">
        <f>+'I.Prielaidu sarasas'!P19</f>
        <v>0</v>
      </c>
      <c r="M10" s="145">
        <f>+'I.Prielaidu sarasas'!Q19</f>
        <v>0</v>
      </c>
      <c r="N10" s="145">
        <f>+'I.Prielaidu sarasas'!R19</f>
        <v>0</v>
      </c>
      <c r="O10" s="145">
        <f>+'I.Prielaidu sarasas'!S19</f>
        <v>0</v>
      </c>
      <c r="P10" s="145">
        <f>+'I.Prielaidu sarasas'!T19</f>
        <v>0</v>
      </c>
      <c r="Q10" s="145">
        <f>+'I.Prielaidu sarasas'!U19</f>
        <v>0</v>
      </c>
      <c r="R10" s="145">
        <f>+'I.Prielaidu sarasas'!V19</f>
        <v>0</v>
      </c>
      <c r="S10" s="145">
        <f>+'I.Prielaidu sarasas'!W19</f>
        <v>0</v>
      </c>
    </row>
    <row r="11" spans="1:19" ht="59.1" customHeight="1" x14ac:dyDescent="0.25">
      <c r="A11" s="138" t="s">
        <v>237</v>
      </c>
      <c r="B11" s="137" t="s">
        <v>252</v>
      </c>
      <c r="C11" s="133"/>
      <c r="D11" s="133"/>
      <c r="E11" s="133"/>
      <c r="F11" s="133"/>
      <c r="G11" s="133"/>
      <c r="H11" s="133"/>
      <c r="I11" s="133"/>
      <c r="J11" s="134"/>
      <c r="K11" s="134"/>
      <c r="L11" s="134"/>
      <c r="M11" s="134"/>
      <c r="N11" s="134"/>
      <c r="O11" s="134"/>
      <c r="P11" s="134"/>
      <c r="Q11" s="134"/>
      <c r="R11" s="134"/>
      <c r="S11" s="134"/>
    </row>
    <row r="12" spans="1:19" ht="59.1" customHeight="1" x14ac:dyDescent="0.25">
      <c r="A12" s="141" t="s">
        <v>13</v>
      </c>
      <c r="B12" s="139" t="s">
        <v>253</v>
      </c>
      <c r="C12" s="145">
        <f>+C13+C17+C18+C19</f>
        <v>0</v>
      </c>
      <c r="D12" s="145">
        <f>+D13+D17+D18+D19</f>
        <v>0</v>
      </c>
      <c r="E12" s="145">
        <f t="shared" ref="E12:S12" si="3">+E13+E17+E18+E19</f>
        <v>0</v>
      </c>
      <c r="F12" s="145">
        <f t="shared" si="3"/>
        <v>0</v>
      </c>
      <c r="G12" s="145">
        <f t="shared" si="3"/>
        <v>0</v>
      </c>
      <c r="H12" s="145">
        <f t="shared" si="3"/>
        <v>0</v>
      </c>
      <c r="I12" s="145">
        <f t="shared" si="3"/>
        <v>0</v>
      </c>
      <c r="J12" s="145">
        <f t="shared" si="3"/>
        <v>0</v>
      </c>
      <c r="K12" s="145">
        <f t="shared" si="3"/>
        <v>0</v>
      </c>
      <c r="L12" s="145">
        <f t="shared" si="3"/>
        <v>0</v>
      </c>
      <c r="M12" s="145">
        <f t="shared" si="3"/>
        <v>0</v>
      </c>
      <c r="N12" s="145">
        <f t="shared" si="3"/>
        <v>0</v>
      </c>
      <c r="O12" s="145">
        <f t="shared" si="3"/>
        <v>0</v>
      </c>
      <c r="P12" s="145">
        <f t="shared" si="3"/>
        <v>0</v>
      </c>
      <c r="Q12" s="145">
        <f t="shared" si="3"/>
        <v>0</v>
      </c>
      <c r="R12" s="145">
        <f t="shared" si="3"/>
        <v>0</v>
      </c>
      <c r="S12" s="145">
        <f t="shared" si="3"/>
        <v>0</v>
      </c>
    </row>
    <row r="13" spans="1:19" ht="87" customHeight="1" x14ac:dyDescent="0.25">
      <c r="A13" s="138" t="s">
        <v>63</v>
      </c>
      <c r="B13" s="137" t="s">
        <v>254</v>
      </c>
      <c r="C13" s="145">
        <f>+C14+C15+C16</f>
        <v>0</v>
      </c>
      <c r="D13" s="145">
        <f>+D14+D15+D16</f>
        <v>0</v>
      </c>
      <c r="E13" s="145">
        <f t="shared" ref="E13:S13" si="4">+E14+E15+E16</f>
        <v>0</v>
      </c>
      <c r="F13" s="145">
        <f t="shared" si="4"/>
        <v>0</v>
      </c>
      <c r="G13" s="145">
        <f t="shared" si="4"/>
        <v>0</v>
      </c>
      <c r="H13" s="145">
        <f t="shared" si="4"/>
        <v>0</v>
      </c>
      <c r="I13" s="145">
        <f t="shared" si="4"/>
        <v>0</v>
      </c>
      <c r="J13" s="145">
        <f t="shared" si="4"/>
        <v>0</v>
      </c>
      <c r="K13" s="145">
        <f t="shared" si="4"/>
        <v>0</v>
      </c>
      <c r="L13" s="145">
        <f t="shared" si="4"/>
        <v>0</v>
      </c>
      <c r="M13" s="145">
        <f t="shared" si="4"/>
        <v>0</v>
      </c>
      <c r="N13" s="145">
        <f t="shared" si="4"/>
        <v>0</v>
      </c>
      <c r="O13" s="145">
        <f t="shared" si="4"/>
        <v>0</v>
      </c>
      <c r="P13" s="145">
        <f t="shared" si="4"/>
        <v>0</v>
      </c>
      <c r="Q13" s="145">
        <f t="shared" si="4"/>
        <v>0</v>
      </c>
      <c r="R13" s="145">
        <f t="shared" si="4"/>
        <v>0</v>
      </c>
      <c r="S13" s="145">
        <f t="shared" si="4"/>
        <v>0</v>
      </c>
    </row>
    <row r="14" spans="1:19" ht="47.1" customHeight="1" x14ac:dyDescent="0.25">
      <c r="A14" s="138" t="s">
        <v>238</v>
      </c>
      <c r="B14" s="137" t="s">
        <v>255</v>
      </c>
      <c r="C14" s="133"/>
      <c r="D14" s="133"/>
      <c r="E14" s="133"/>
      <c r="F14" s="133"/>
      <c r="G14" s="133"/>
      <c r="H14" s="133"/>
      <c r="I14" s="133"/>
      <c r="J14" s="134"/>
      <c r="K14" s="134"/>
      <c r="L14" s="134"/>
      <c r="M14" s="134"/>
      <c r="N14" s="134"/>
      <c r="O14" s="134"/>
      <c r="P14" s="134"/>
      <c r="Q14" s="134"/>
      <c r="R14" s="134"/>
      <c r="S14" s="134"/>
    </row>
    <row r="15" spans="1:19" ht="42.6" customHeight="1" x14ac:dyDescent="0.25">
      <c r="A15" s="138" t="s">
        <v>239</v>
      </c>
      <c r="B15" s="136" t="s">
        <v>256</v>
      </c>
      <c r="C15" s="133"/>
      <c r="D15" s="133"/>
      <c r="E15" s="133"/>
      <c r="F15" s="133"/>
      <c r="G15" s="133"/>
      <c r="H15" s="133"/>
      <c r="I15" s="133"/>
      <c r="J15" s="134"/>
      <c r="K15" s="134"/>
      <c r="L15" s="134"/>
      <c r="M15" s="134"/>
      <c r="N15" s="134"/>
      <c r="O15" s="134"/>
      <c r="P15" s="134"/>
      <c r="Q15" s="134"/>
      <c r="R15" s="134"/>
      <c r="S15" s="134"/>
    </row>
    <row r="16" spans="1:19" ht="41.1" customHeight="1" x14ac:dyDescent="0.25">
      <c r="A16" s="138" t="s">
        <v>240</v>
      </c>
      <c r="B16" s="137" t="s">
        <v>257</v>
      </c>
      <c r="C16" s="133"/>
      <c r="D16" s="133"/>
      <c r="E16" s="133"/>
      <c r="F16" s="133"/>
      <c r="G16" s="133"/>
      <c r="H16" s="133"/>
      <c r="I16" s="133"/>
      <c r="J16" s="134"/>
      <c r="K16" s="134"/>
      <c r="L16" s="134"/>
      <c r="M16" s="134"/>
      <c r="N16" s="134"/>
      <c r="O16" s="134"/>
      <c r="P16" s="134"/>
      <c r="Q16" s="134"/>
      <c r="R16" s="134"/>
      <c r="S16" s="134"/>
    </row>
    <row r="17" spans="1:19" ht="59.1" customHeight="1" x14ac:dyDescent="0.25">
      <c r="A17" s="138" t="s">
        <v>64</v>
      </c>
      <c r="B17" s="137" t="s">
        <v>258</v>
      </c>
      <c r="C17" s="133"/>
      <c r="D17" s="133"/>
      <c r="E17" s="133"/>
      <c r="F17" s="133"/>
      <c r="G17" s="133"/>
      <c r="H17" s="133"/>
      <c r="I17" s="133"/>
      <c r="J17" s="134"/>
      <c r="K17" s="134"/>
      <c r="L17" s="134"/>
      <c r="M17" s="134"/>
      <c r="N17" s="134"/>
      <c r="O17" s="134"/>
      <c r="P17" s="134"/>
      <c r="Q17" s="134"/>
      <c r="R17" s="134"/>
      <c r="S17" s="134"/>
    </row>
    <row r="18" spans="1:19" ht="26.45" customHeight="1" x14ac:dyDescent="0.25">
      <c r="A18" s="138" t="s">
        <v>65</v>
      </c>
      <c r="B18" s="137" t="s">
        <v>259</v>
      </c>
      <c r="C18" s="133"/>
      <c r="D18" s="133"/>
      <c r="E18" s="133"/>
      <c r="F18" s="133"/>
      <c r="G18" s="133"/>
      <c r="H18" s="133"/>
      <c r="I18" s="133"/>
      <c r="J18" s="134"/>
      <c r="K18" s="134"/>
      <c r="L18" s="134"/>
      <c r="M18" s="134"/>
      <c r="N18" s="134"/>
      <c r="O18" s="134"/>
      <c r="P18" s="134"/>
      <c r="Q18" s="134"/>
      <c r="R18" s="134"/>
      <c r="S18" s="134"/>
    </row>
    <row r="19" spans="1:19" ht="27" customHeight="1" x14ac:dyDescent="0.25">
      <c r="A19" s="138" t="s">
        <v>66</v>
      </c>
      <c r="B19" s="136" t="s">
        <v>260</v>
      </c>
      <c r="C19" s="135"/>
      <c r="D19" s="133"/>
      <c r="E19" s="133"/>
      <c r="F19" s="133"/>
      <c r="G19" s="133"/>
      <c r="H19" s="133"/>
      <c r="I19" s="133"/>
      <c r="J19" s="134"/>
      <c r="K19" s="134"/>
      <c r="L19" s="134"/>
      <c r="M19" s="134"/>
      <c r="N19" s="134"/>
      <c r="O19" s="134"/>
      <c r="P19" s="134"/>
      <c r="Q19" s="134"/>
      <c r="R19" s="134"/>
      <c r="S19" s="134"/>
    </row>
    <row r="20" spans="1:19" ht="70.5" customHeight="1" x14ac:dyDescent="0.25">
      <c r="A20" s="141" t="s">
        <v>22</v>
      </c>
      <c r="B20" s="139" t="s">
        <v>261</v>
      </c>
      <c r="C20" s="145">
        <f>+C4-C12</f>
        <v>0</v>
      </c>
      <c r="D20" s="145">
        <f>+D4-D12</f>
        <v>0</v>
      </c>
      <c r="E20" s="145">
        <f t="shared" ref="E20:S20" si="5">+E4-E12</f>
        <v>0</v>
      </c>
      <c r="F20" s="145">
        <f t="shared" si="5"/>
        <v>0</v>
      </c>
      <c r="G20" s="145">
        <f t="shared" si="5"/>
        <v>0</v>
      </c>
      <c r="H20" s="145">
        <f t="shared" si="5"/>
        <v>0</v>
      </c>
      <c r="I20" s="145">
        <f t="shared" si="5"/>
        <v>0</v>
      </c>
      <c r="J20" s="145">
        <f t="shared" si="5"/>
        <v>0</v>
      </c>
      <c r="K20" s="145">
        <f t="shared" si="5"/>
        <v>0</v>
      </c>
      <c r="L20" s="145">
        <f t="shared" si="5"/>
        <v>0</v>
      </c>
      <c r="M20" s="145">
        <f t="shared" si="5"/>
        <v>0</v>
      </c>
      <c r="N20" s="145">
        <f t="shared" si="5"/>
        <v>0</v>
      </c>
      <c r="O20" s="145">
        <f t="shared" si="5"/>
        <v>0</v>
      </c>
      <c r="P20" s="145">
        <f t="shared" si="5"/>
        <v>0</v>
      </c>
      <c r="Q20" s="145">
        <f t="shared" si="5"/>
        <v>0</v>
      </c>
      <c r="R20" s="145">
        <f t="shared" si="5"/>
        <v>0</v>
      </c>
      <c r="S20" s="145">
        <f t="shared" si="5"/>
        <v>0</v>
      </c>
    </row>
    <row r="21" spans="1:19" ht="46.5" customHeight="1" x14ac:dyDescent="0.25">
      <c r="A21" s="141" t="s">
        <v>23</v>
      </c>
      <c r="B21" s="136" t="s">
        <v>262</v>
      </c>
      <c r="C21" s="145">
        <f>+Rezultatai!H33</f>
        <v>0</v>
      </c>
      <c r="D21" s="145">
        <f>+Rezultatai!I33</f>
        <v>0</v>
      </c>
      <c r="E21" s="145">
        <f>+Rezultatai!J33</f>
        <v>0</v>
      </c>
      <c r="F21" s="145">
        <f>+Rezultatai!K33</f>
        <v>0</v>
      </c>
      <c r="G21" s="145">
        <f>+Rezultatai!L33</f>
        <v>0</v>
      </c>
      <c r="H21" s="145">
        <f>+Rezultatai!M33</f>
        <v>0</v>
      </c>
      <c r="I21" s="145">
        <f>+Rezultatai!N33</f>
        <v>0</v>
      </c>
      <c r="J21" s="145">
        <f>+Rezultatai!O33</f>
        <v>0</v>
      </c>
      <c r="K21" s="145">
        <f>+Rezultatai!P33</f>
        <v>0</v>
      </c>
      <c r="L21" s="145">
        <f>+Rezultatai!Q33</f>
        <v>0</v>
      </c>
      <c r="M21" s="145">
        <f>+Rezultatai!R33</f>
        <v>0</v>
      </c>
      <c r="N21" s="145">
        <f>+Rezultatai!S33</f>
        <v>0</v>
      </c>
      <c r="O21" s="145">
        <f>+Rezultatai!T33</f>
        <v>0</v>
      </c>
      <c r="P21" s="145">
        <f>+Rezultatai!U33</f>
        <v>0</v>
      </c>
      <c r="Q21" s="145">
        <f>+Rezultatai!V33</f>
        <v>0</v>
      </c>
      <c r="R21" s="145">
        <f>+Rezultatai!W33</f>
        <v>0</v>
      </c>
      <c r="S21" s="145">
        <f>+Rezultatai!X33</f>
        <v>0</v>
      </c>
    </row>
    <row r="22" spans="1:19" ht="69.95" customHeight="1" x14ac:dyDescent="0.25">
      <c r="A22" s="141" t="s">
        <v>241</v>
      </c>
      <c r="B22" s="139" t="s">
        <v>263</v>
      </c>
      <c r="C22" s="145">
        <f>+C20+C21</f>
        <v>0</v>
      </c>
      <c r="D22" s="145">
        <f>+D20+D21</f>
        <v>0</v>
      </c>
      <c r="E22" s="145">
        <f t="shared" ref="E22:S22" si="6">+E20+E21</f>
        <v>0</v>
      </c>
      <c r="F22" s="145">
        <f t="shared" si="6"/>
        <v>0</v>
      </c>
      <c r="G22" s="145">
        <f t="shared" si="6"/>
        <v>0</v>
      </c>
      <c r="H22" s="145">
        <f t="shared" si="6"/>
        <v>0</v>
      </c>
      <c r="I22" s="145">
        <f t="shared" si="6"/>
        <v>0</v>
      </c>
      <c r="J22" s="145">
        <f t="shared" si="6"/>
        <v>0</v>
      </c>
      <c r="K22" s="145">
        <f t="shared" si="6"/>
        <v>0</v>
      </c>
      <c r="L22" s="145">
        <f t="shared" si="6"/>
        <v>0</v>
      </c>
      <c r="M22" s="145">
        <f t="shared" si="6"/>
        <v>0</v>
      </c>
      <c r="N22" s="145">
        <f t="shared" si="6"/>
        <v>0</v>
      </c>
      <c r="O22" s="145">
        <f t="shared" si="6"/>
        <v>0</v>
      </c>
      <c r="P22" s="145">
        <f t="shared" si="6"/>
        <v>0</v>
      </c>
      <c r="Q22" s="145">
        <f t="shared" si="6"/>
        <v>0</v>
      </c>
      <c r="R22" s="145">
        <f t="shared" si="6"/>
        <v>0</v>
      </c>
      <c r="S22" s="145">
        <f t="shared" si="6"/>
        <v>0</v>
      </c>
    </row>
    <row r="23" spans="1:19" ht="59.1" customHeight="1" x14ac:dyDescent="0.25">
      <c r="A23" s="141" t="s">
        <v>242</v>
      </c>
      <c r="B23" s="139" t="s">
        <v>264</v>
      </c>
      <c r="C23" s="145">
        <f>+'I.Prielaidu sarasas'!H49</f>
        <v>0</v>
      </c>
      <c r="D23" s="145">
        <f>+'I.Prielaidu sarasas'!I49</f>
        <v>0</v>
      </c>
      <c r="E23" s="145">
        <f>+'I.Prielaidu sarasas'!J49</f>
        <v>0</v>
      </c>
      <c r="F23" s="145">
        <f>+'I.Prielaidu sarasas'!K49</f>
        <v>0</v>
      </c>
      <c r="G23" s="145">
        <f>+'I.Prielaidu sarasas'!L49</f>
        <v>0</v>
      </c>
      <c r="H23" s="145">
        <f>+'I.Prielaidu sarasas'!M49</f>
        <v>0</v>
      </c>
      <c r="I23" s="145">
        <f>+'I.Prielaidu sarasas'!N49</f>
        <v>0</v>
      </c>
      <c r="J23" s="145">
        <f>+'I.Prielaidu sarasas'!O49</f>
        <v>0</v>
      </c>
      <c r="K23" s="145">
        <f>+'I.Prielaidu sarasas'!P49</f>
        <v>0</v>
      </c>
      <c r="L23" s="145">
        <f>+'I.Prielaidu sarasas'!Q49</f>
        <v>0</v>
      </c>
      <c r="M23" s="145">
        <f>+'I.Prielaidu sarasas'!R49</f>
        <v>0</v>
      </c>
      <c r="N23" s="145">
        <f>+'I.Prielaidu sarasas'!S49</f>
        <v>0</v>
      </c>
      <c r="O23" s="145">
        <f>+'I.Prielaidu sarasas'!T49</f>
        <v>0</v>
      </c>
      <c r="P23" s="145">
        <f>+'I.Prielaidu sarasas'!U49</f>
        <v>0</v>
      </c>
      <c r="Q23" s="145">
        <f>+'I.Prielaidu sarasas'!V49</f>
        <v>0</v>
      </c>
      <c r="R23" s="145">
        <f>+'I.Prielaidu sarasas'!W49</f>
        <v>0</v>
      </c>
      <c r="S23" s="145">
        <f>+'I.Prielaidu sarasas'!X49</f>
        <v>0</v>
      </c>
    </row>
    <row r="24" spans="1:19" ht="69.599999999999994" customHeight="1" x14ac:dyDescent="0.25">
      <c r="A24" s="142" t="s">
        <v>243</v>
      </c>
      <c r="B24" s="144" t="s">
        <v>265</v>
      </c>
      <c r="C24" s="145">
        <f>+C22-C23</f>
        <v>0</v>
      </c>
      <c r="D24" s="145">
        <f>+D22-D23</f>
        <v>0</v>
      </c>
      <c r="E24" s="145">
        <f t="shared" ref="E24:S24" si="7">+E22-E23</f>
        <v>0</v>
      </c>
      <c r="F24" s="145">
        <f t="shared" si="7"/>
        <v>0</v>
      </c>
      <c r="G24" s="145">
        <f t="shared" si="7"/>
        <v>0</v>
      </c>
      <c r="H24" s="145">
        <f t="shared" si="7"/>
        <v>0</v>
      </c>
      <c r="I24" s="145">
        <f t="shared" si="7"/>
        <v>0</v>
      </c>
      <c r="J24" s="145">
        <f t="shared" si="7"/>
        <v>0</v>
      </c>
      <c r="K24" s="145">
        <f t="shared" si="7"/>
        <v>0</v>
      </c>
      <c r="L24" s="145">
        <f t="shared" si="7"/>
        <v>0</v>
      </c>
      <c r="M24" s="145">
        <f t="shared" si="7"/>
        <v>0</v>
      </c>
      <c r="N24" s="145">
        <f t="shared" si="7"/>
        <v>0</v>
      </c>
      <c r="O24" s="145">
        <f t="shared" si="7"/>
        <v>0</v>
      </c>
      <c r="P24" s="145">
        <f t="shared" si="7"/>
        <v>0</v>
      </c>
      <c r="Q24" s="145">
        <f t="shared" si="7"/>
        <v>0</v>
      </c>
      <c r="R24" s="145">
        <f t="shared" si="7"/>
        <v>0</v>
      </c>
      <c r="S24" s="145">
        <f t="shared" si="7"/>
        <v>0</v>
      </c>
    </row>
    <row r="27" spans="1:19" ht="59.1" customHeight="1" x14ac:dyDescent="0.25">
      <c r="A27" s="123"/>
    </row>
    <row r="28" spans="1:19" ht="59.1" customHeight="1" x14ac:dyDescent="0.25">
      <c r="A28" s="123"/>
    </row>
    <row r="29" spans="1:19" ht="59.1" customHeight="1" x14ac:dyDescent="0.25">
      <c r="A29" s="123"/>
    </row>
    <row r="30" spans="1:19" ht="59.1" customHeight="1" x14ac:dyDescent="0.25">
      <c r="A30" s="123"/>
    </row>
    <row r="31" spans="1:19" ht="59.1" customHeight="1" x14ac:dyDescent="0.25">
      <c r="A31" s="123"/>
    </row>
  </sheetData>
  <mergeCells count="4">
    <mergeCell ref="A1:B1"/>
    <mergeCell ref="D1:S1"/>
    <mergeCell ref="D2:S2"/>
    <mergeCell ref="A2:B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Turinys</vt:lpstr>
      <vt:lpstr>I.Prielaidu sarasas</vt:lpstr>
      <vt:lpstr>II.Neapibrėžtieji įsipareigojim</vt:lpstr>
      <vt:lpstr>III. NĮ VPSP projektai</vt:lpstr>
      <vt:lpstr>IV.Savivaldybės rezervai</vt:lpstr>
      <vt:lpstr>V.Garantijų sumos</vt:lpstr>
      <vt:lpstr>VI. Pridet.vertes lentele</vt:lpstr>
      <vt:lpstr>Rezultatai</vt:lpstr>
      <vt:lpstr>3 priedas</vt:lpstr>
      <vt:lpstr>Papildoma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i.budvytiene@cpva.lt</dc:creator>
  <cp:lastModifiedBy>Neringa Pažūsienė</cp:lastModifiedBy>
  <dcterms:created xsi:type="dcterms:W3CDTF">2020-05-26T12:14:38Z</dcterms:created>
  <dcterms:modified xsi:type="dcterms:W3CDTF">2022-08-25T05:10:07Z</dcterms:modified>
</cp:coreProperties>
</file>